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0" windowWidth="19320" windowHeight="11325" firstSheet="3" activeTab="3"/>
  </bookViews>
  <sheets>
    <sheet name="БЗ" sheetId="8" state="hidden" r:id="rId1"/>
    <sheet name="калькуляция (Бузулук)" sheetId="4" state="hidden" r:id="rId2"/>
    <sheet name="Лист2" sheetId="5" state="hidden" r:id="rId3"/>
    <sheet name="расчет" sheetId="11" r:id="rId4"/>
  </sheets>
  <externalReferences>
    <externalReference r:id="rId5"/>
    <externalReference r:id="rId6"/>
    <externalReference r:id="rId7"/>
  </externalReferences>
  <definedNames>
    <definedName name="__DAT1" localSheetId="3">#REF!</definedName>
    <definedName name="__DAT1">#REF!</definedName>
    <definedName name="__DAT10" localSheetId="3">#REF!</definedName>
    <definedName name="__DAT10">#REF!</definedName>
    <definedName name="__DAT11" localSheetId="3">#REF!</definedName>
    <definedName name="__DAT11">#REF!</definedName>
    <definedName name="__DAT12" localSheetId="3">#REF!</definedName>
    <definedName name="__DAT12">#REF!</definedName>
    <definedName name="__DAT13" localSheetId="3">#REF!</definedName>
    <definedName name="__DAT13">#REF!</definedName>
    <definedName name="__DAT2" localSheetId="3">#REF!</definedName>
    <definedName name="__DAT2">#REF!</definedName>
    <definedName name="__DAT3" localSheetId="3">#REF!</definedName>
    <definedName name="__DAT3">#REF!</definedName>
    <definedName name="__DAT4" localSheetId="3">#REF!</definedName>
    <definedName name="__DAT4">#REF!</definedName>
    <definedName name="__DAT5" localSheetId="3">#REF!</definedName>
    <definedName name="__DAT5">#REF!</definedName>
    <definedName name="__DAT6" localSheetId="3">#REF!</definedName>
    <definedName name="__DAT6">#REF!</definedName>
    <definedName name="__DAT7" localSheetId="3">#REF!</definedName>
    <definedName name="__DAT7">#REF!</definedName>
    <definedName name="__DAT8" localSheetId="3">#REF!</definedName>
    <definedName name="__DAT8">#REF!</definedName>
    <definedName name="__DAT9" localSheetId="3">#REF!</definedName>
    <definedName name="__DAT9">#REF!</definedName>
    <definedName name="_DAT1" localSheetId="3">#REF!</definedName>
    <definedName name="_DAT1">#REF!</definedName>
    <definedName name="_DAT10" localSheetId="3">#REF!</definedName>
    <definedName name="_DAT10">#REF!</definedName>
    <definedName name="_DAT11" localSheetId="3">#REF!</definedName>
    <definedName name="_DAT11">#REF!</definedName>
    <definedName name="_DAT12" localSheetId="3">#REF!</definedName>
    <definedName name="_DAT12">#REF!</definedName>
    <definedName name="_DAT13" localSheetId="3">#REF!</definedName>
    <definedName name="_DAT13">#REF!</definedName>
    <definedName name="_DAT2" localSheetId="3">#REF!</definedName>
    <definedName name="_DAT2">#REF!</definedName>
    <definedName name="_DAT3" localSheetId="3">#REF!</definedName>
    <definedName name="_DAT3">#REF!</definedName>
    <definedName name="_DAT4" localSheetId="3">#REF!</definedName>
    <definedName name="_DAT4">#REF!</definedName>
    <definedName name="_DAT5" localSheetId="3">#REF!</definedName>
    <definedName name="_DAT5">#REF!</definedName>
    <definedName name="_DAT6" localSheetId="3">#REF!</definedName>
    <definedName name="_DAT6">#REF!</definedName>
    <definedName name="_DAT7" localSheetId="3">#REF!</definedName>
    <definedName name="_DAT7">#REF!</definedName>
    <definedName name="_DAT8" localSheetId="3">#REF!</definedName>
    <definedName name="_DAT8">#REF!</definedName>
    <definedName name="_DAT9" localSheetId="3">#REF!</definedName>
    <definedName name="_DAT9">#REF!</definedName>
    <definedName name="_Order1" hidden="1">255</definedName>
    <definedName name="_Sort" localSheetId="3" hidden="1">#REF!</definedName>
    <definedName name="_Sort" hidden="1">#REF!</definedName>
    <definedName name="a" hidden="1">{"IASTrail",#N/A,FALSE,"IAS"}</definedName>
    <definedName name="aaa" hidden="1">{"AnalRSA",#N/A,TRUE,"PL-Anal";"AnalIAS",#N/A,TRUE,"PL-Anal"}</definedName>
    <definedName name="BAKS" localSheetId="3">#REF!</definedName>
    <definedName name="BAKS">#REF!</definedName>
    <definedName name="Check_Bal" localSheetId="3">[1]Баланс!#REF!</definedName>
    <definedName name="Check_Bal">[1]Баланс!#REF!</definedName>
    <definedName name="CHGD" localSheetId="3">#REF!</definedName>
    <definedName name="CHGD">#REF!</definedName>
    <definedName name="CHGF" localSheetId="3">#REF!</definedName>
    <definedName name="CHGF">#REF!</definedName>
    <definedName name="CHGF2">[2]данные!$C$82:$AG$128</definedName>
    <definedName name="CHGO" localSheetId="3">#REF!</definedName>
    <definedName name="CHGO">#REF!</definedName>
    <definedName name="EU">32*1.25</definedName>
    <definedName name="exrate1">[3]НЕДЕЛИ!$D$4</definedName>
    <definedName name="exrate2">[3]НЕДЕЛИ!$D$5</definedName>
    <definedName name="exrate3">[3]НЕДЕЛИ!$D$6</definedName>
    <definedName name="exrate4">[3]НЕДЕЛИ!$D$7</definedName>
    <definedName name="Format" localSheetId="3">#REF!</definedName>
    <definedName name="Format">#REF!</definedName>
    <definedName name="j" hidden="1">{"IASTrail",#N/A,FALSE,"IAS"}</definedName>
    <definedName name="kf" localSheetId="3">#REF!</definedName>
    <definedName name="kf">#REF!</definedName>
    <definedName name="KondData4" localSheetId="3">#REF!</definedName>
    <definedName name="KondData4">#REF!</definedName>
    <definedName name="KondFinancial4" localSheetId="3">#REF!</definedName>
    <definedName name="KondFinancial4">#REF!</definedName>
    <definedName name="KondOperational4" localSheetId="3">#REF!</definedName>
    <definedName name="KondOperational4">#REF!</definedName>
    <definedName name="Print_Area" localSheetId="0">БЗ!$A$1:$E$51</definedName>
    <definedName name="Print_Area" localSheetId="1">'калькуляция (Бузулук)'!$A$1:$E$53</definedName>
    <definedName name="Print_Area" localSheetId="3">расчет!$A$1:$G$13</definedName>
    <definedName name="pub_ASRead" localSheetId="3">#REF!</definedName>
    <definedName name="pub_ASRead">#REF!</definedName>
    <definedName name="pub_ASReadConnections" localSheetId="3">#REF!</definedName>
    <definedName name="pub_ASReadConnections">#REF!</definedName>
    <definedName name="pub_ASReadFlag" localSheetId="3">#REF!</definedName>
    <definedName name="pub_ASReadFlag">#REF!</definedName>
    <definedName name="pub_ASReadHFCell" localSheetId="3">#REF!</definedName>
    <definedName name="pub_ASReadHFCell">#REF!</definedName>
    <definedName name="pub_ASReadPUCell" localSheetId="3">#REF!</definedName>
    <definedName name="pub_ASReadPUCell">#REF!</definedName>
    <definedName name="pub_ASReadValueFormulaCell" localSheetId="3">#REF!</definedName>
    <definedName name="pub_ASReadValueFormulaCell">#REF!</definedName>
    <definedName name="pub_ASReadVFCell" localSheetId="3">#REF!</definedName>
    <definedName name="pub_ASReadVFCell">#REF!</definedName>
    <definedName name="pub_ASSend" localSheetId="3">#REF!</definedName>
    <definedName name="pub_ASSend">#REF!</definedName>
    <definedName name="pub_ASSendConnections" localSheetId="3">#REF!</definedName>
    <definedName name="pub_ASSendConnections">#REF!</definedName>
    <definedName name="pub_ASSendFlag" localSheetId="3">#REF!</definedName>
    <definedName name="pub_ASSendFlag">#REF!</definedName>
    <definedName name="pub_ASSendHFCell" localSheetId="3">#REF!</definedName>
    <definedName name="pub_ASSendHFCell">#REF!</definedName>
    <definedName name="pub_ASSendPUCell" localSheetId="3">#REF!</definedName>
    <definedName name="pub_ASSendPUCell">#REF!</definedName>
    <definedName name="pub_ASSendValueFormulaCell" localSheetId="3">#REF!</definedName>
    <definedName name="pub_ASSendValueFormulaCell">#REF!</definedName>
    <definedName name="pub_ASSendVFCell" localSheetId="3">#REF!</definedName>
    <definedName name="pub_ASSendVFCell">#REF!</definedName>
    <definedName name="pub_BUPUList" localSheetId="3">#REF!</definedName>
    <definedName name="pub_BUPUList">#REF!</definedName>
    <definedName name="pub_ColourFromConsolToFormula" localSheetId="3">#REF!</definedName>
    <definedName name="pub_ColourFromConsolToFormula">#REF!</definedName>
    <definedName name="pub_ColourFromFormulaToRetrieve" localSheetId="3">#REF!</definedName>
    <definedName name="pub_ColourFromFormulaToRetrieve">#REF!</definedName>
    <definedName name="pub_ColourFromFormulaToWrite" localSheetId="3">#REF!</definedName>
    <definedName name="pub_ColourFromFormulaToWrite">#REF!</definedName>
    <definedName name="pub_ColourPULockedResWrite" localSheetId="3">#REF!</definedName>
    <definedName name="pub_ColourPULockedResWrite">#REF!</definedName>
    <definedName name="pub_ColourPuResReadandWrite" localSheetId="3">#REF!</definedName>
    <definedName name="pub_ColourPuResReadandWrite">#REF!</definedName>
    <definedName name="pub_ColourPUWriteResLocked" localSheetId="3">#REF!</definedName>
    <definedName name="pub_ColourPUWriteResLocked">#REF!</definedName>
    <definedName name="pub_CommentASRead" localSheetId="3">#REF!</definedName>
    <definedName name="pub_CommentASRead">#REF!</definedName>
    <definedName name="pub_CommentASSend" localSheetId="3">#REF!</definedName>
    <definedName name="pub_CommentASSend">#REF!</definedName>
    <definedName name="pub_CommentHFCell" localSheetId="3">#REF!</definedName>
    <definedName name="pub_CommentHFCell">#REF!</definedName>
    <definedName name="pub_CommentMaster" localSheetId="3">#REF!</definedName>
    <definedName name="pub_CommentMaster">#REF!</definedName>
    <definedName name="pub_CommentMasterDataRange" localSheetId="3">#REF!</definedName>
    <definedName name="pub_CommentMasterDataRange">#REF!</definedName>
    <definedName name="pub_CommentValueFormulaCell" localSheetId="3">#REF!</definedName>
    <definedName name="pub_CommentValueFormulaCell">#REF!</definedName>
    <definedName name="pub_CommentVFCell" localSheetId="3">#REF!</definedName>
    <definedName name="pub_CommentVFCell">#REF!</definedName>
    <definedName name="pub_ConnCube" localSheetId="3">#REF!</definedName>
    <definedName name="pub_ConnCube">#REF!</definedName>
    <definedName name="pub_ConnDatabase" localSheetId="3">#REF!</definedName>
    <definedName name="pub_ConnDatabase">#REF!</definedName>
    <definedName name="pub_ConnLocalCube" localSheetId="3">#REF!</definedName>
    <definedName name="pub_ConnLocalCube">#REF!</definedName>
    <definedName name="pub_ConnNumberString" localSheetId="3">#REF!</definedName>
    <definedName name="pub_ConnNumberString">#REF!</definedName>
    <definedName name="pub_ConnPromptLogin" localSheetId="3">#REF!</definedName>
    <definedName name="pub_ConnPromptLogin">#REF!</definedName>
    <definedName name="pub_ConnProvider" localSheetId="3">#REF!</definedName>
    <definedName name="pub_ConnProvider">#REF!</definedName>
    <definedName name="pub_ConnServer" localSheetId="3">#REF!</definedName>
    <definedName name="pub_ConnServer">#REF!</definedName>
    <definedName name="pub_Control" localSheetId="3">#REF!</definedName>
    <definedName name="pub_Control">#REF!</definedName>
    <definedName name="pub_CPSVRange" localSheetId="3">#REF!</definedName>
    <definedName name="pub_CPSVRange">#REF!</definedName>
    <definedName name="pub_CPSVReportFormulaColour" localSheetId="3">#REF!</definedName>
    <definedName name="pub_CPSVReportFormulaColour">#REF!</definedName>
    <definedName name="pub_DimensionMappings" localSheetId="3">#REF!</definedName>
    <definedName name="pub_DimensionMappings">#REF!</definedName>
    <definedName name="pub_GFO" localSheetId="3">#REF!</definedName>
    <definedName name="pub_GFO">#REF!</definedName>
    <definedName name="pub_LangEN" localSheetId="3">#REF!</definedName>
    <definedName name="pub_LangEN">#REF!</definedName>
    <definedName name="pub_LangENColumns" localSheetId="3">#REF!</definedName>
    <definedName name="pub_LangENColumns">#REF!</definedName>
    <definedName name="pub_LangENRows" localSheetId="3">#REF!</definedName>
    <definedName name="pub_LangENRows">#REF!</definedName>
    <definedName name="pub_LangENRus" localSheetId="3">#REF!</definedName>
    <definedName name="pub_LangENRus">#REF!</definedName>
    <definedName name="pub_LangENRusColumns" localSheetId="3">#REF!</definedName>
    <definedName name="pub_LangENRusColumns">#REF!</definedName>
    <definedName name="pub_LangENRusRows" localSheetId="3">#REF!</definedName>
    <definedName name="pub_LangENRusRows">#REF!</definedName>
    <definedName name="pub_LangRus" localSheetId="3">#REF!</definedName>
    <definedName name="pub_LangRus">#REF!</definedName>
    <definedName name="pub_LangRusColumns" localSheetId="3">#REF!</definedName>
    <definedName name="pub_LangRusColumns">#REF!</definedName>
    <definedName name="pub_LangRusRows" localSheetId="3">#REF!</definedName>
    <definedName name="pub_LangRusRows">#REF!</definedName>
    <definedName name="pub_MasterBUCell" localSheetId="3">#REF!</definedName>
    <definedName name="pub_MasterBUCell">#REF!</definedName>
    <definedName name="pub_MasterDetached" localSheetId="3">#REF!</definedName>
    <definedName name="pub_MasterDetached">#REF!</definedName>
    <definedName name="pub_MasterModeCell" localSheetId="3">#REF!</definedName>
    <definedName name="pub_MasterModeCell">#REF!</definedName>
    <definedName name="pub_MasterPages" localSheetId="3">#REF!</definedName>
    <definedName name="pub_MasterPages">#REF!</definedName>
    <definedName name="pub_MasterPUCell" localSheetId="3">#REF!</definedName>
    <definedName name="pub_MasterPUCell">#REF!</definedName>
    <definedName name="pub_MasterPUCell_Key" localSheetId="3">#REF!</definedName>
    <definedName name="pub_MasterPUCell_Key">#REF!</definedName>
    <definedName name="pub_MeasureMappings" localSheetId="3">#REF!</definedName>
    <definedName name="pub_MeasureMappings">#REF!</definedName>
    <definedName name="pub_Name" localSheetId="3">#REF!</definedName>
    <definedName name="pub_Name">#REF!</definedName>
    <definedName name="pub_PasteFormulaNamedRange" localSheetId="3">#REF!</definedName>
    <definedName name="pub_PasteFormulaNamedRange">#REF!</definedName>
    <definedName name="pub_PasteFromAnotherBookRange" localSheetId="3">#REF!</definedName>
    <definedName name="pub_PasteFromAnotherBookRange">#REF!</definedName>
    <definedName name="pub_Portal" localSheetId="3">#REF!</definedName>
    <definedName name="pub_Portal">#REF!</definedName>
    <definedName name="pub_PortalFormulaCell" localSheetId="3">#REF!</definedName>
    <definedName name="pub_PortalFormulaCell">#REF!</definedName>
    <definedName name="pub_ProtectionStatus" localSheetId="3">#REF!</definedName>
    <definedName name="pub_ProtectionStatus">#REF!</definedName>
    <definedName name="pub_PUList" localSheetId="3">#REF!</definedName>
    <definedName name="pub_PUList">#REF!</definedName>
    <definedName name="pub_ReportFormulaCell" localSheetId="3">#REF!</definedName>
    <definedName name="pub_ReportFormulaCell">#REF!</definedName>
    <definedName name="pub_ReportFormulaColour" localSheetId="3">#REF!</definedName>
    <definedName name="pub_ReportFormulaColour">#REF!</definedName>
    <definedName name="pub_ReportRange" localSheetId="3">#REF!</definedName>
    <definedName name="pub_ReportRange">#REF!</definedName>
    <definedName name="pub_ReportRetrieveColour" localSheetId="3">#REF!</definedName>
    <definedName name="pub_ReportRetrieveColour">#REF!</definedName>
    <definedName name="pub_ReportWriteColour" localSheetId="3">#REF!</definedName>
    <definedName name="pub_ReportWriteColour">#REF!</definedName>
    <definedName name="pub_ResubmissionMappings" localSheetId="3">#REF!</definedName>
    <definedName name="pub_ResubmissionMappings">#REF!</definedName>
    <definedName name="pub_SavePath" localSheetId="3">#REF!</definedName>
    <definedName name="pub_SavePath">#REF!</definedName>
    <definedName name="pub_ShowHideCols" localSheetId="3">#REF!</definedName>
    <definedName name="pub_ShowHideCols">#REF!</definedName>
    <definedName name="pub_StagingTable" localSheetId="3">#REF!</definedName>
    <definedName name="pub_StagingTable">#REF!</definedName>
    <definedName name="pub_StreamName" localSheetId="3">#REF!</definedName>
    <definedName name="pub_StreamName">#REF!</definedName>
    <definedName name="pub_SubPUEndSheet" localSheetId="3">#REF!</definedName>
    <definedName name="pub_SubPUEndSheet">#REF!</definedName>
    <definedName name="pub_SubPUStartSheet" localSheetId="3">#REF!</definedName>
    <definedName name="pub_SubPUStartSheet">#REF!</definedName>
    <definedName name="pub_System" localSheetId="3">#REF!</definedName>
    <definedName name="pub_System">#REF!</definedName>
    <definedName name="pub_WriteableRow" localSheetId="3">#REF!</definedName>
    <definedName name="pub_WriteableRow">#REF!</definedName>
    <definedName name="pub_Year" localSheetId="3">#REF!</definedName>
    <definedName name="pub_Year">#REF!</definedName>
    <definedName name="Scenario" localSheetId="3">#REF!</definedName>
    <definedName name="Scenario">#REF!</definedName>
    <definedName name="SNGData" localSheetId="3">#REF!</definedName>
    <definedName name="SNGData">#REF!</definedName>
    <definedName name="SNGFin" localSheetId="3">#REF!</definedName>
    <definedName name="SNGFin">#REF!</definedName>
    <definedName name="SNGOp" localSheetId="3">#REF!</definedName>
    <definedName name="SNGOp">#REF!</definedName>
    <definedName name="Submission" localSheetId="3">#REF!</definedName>
    <definedName name="Submission">#REF!</definedName>
    <definedName name="TEST0" localSheetId="3">#REF!</definedName>
    <definedName name="TEST0">#REF!</definedName>
    <definedName name="TEST1" localSheetId="3">#REF!</definedName>
    <definedName name="TEST1">#REF!</definedName>
    <definedName name="TESTHKEY" localSheetId="3">#REF!</definedName>
    <definedName name="TESTHKEY">#REF!</definedName>
    <definedName name="TESTKEYS" localSheetId="3">#REF!</definedName>
    <definedName name="TESTKEYS">#REF!</definedName>
    <definedName name="TESTVKEY" localSheetId="3">#REF!</definedName>
    <definedName name="TESTVKEY">#REF!</definedName>
    <definedName name="TotalFinancial" localSheetId="3">#REF!</definedName>
    <definedName name="TotalFinancial">#REF!</definedName>
    <definedName name="TotalOperational" localSheetId="3">#REF!</definedName>
    <definedName name="TotalOperational">#REF!</definedName>
    <definedName name="UD" localSheetId="3">#REF!</definedName>
    <definedName name="UD">#REF!</definedName>
    <definedName name="UF" localSheetId="3">#REF!</definedName>
    <definedName name="UF">#REF!</definedName>
    <definedName name="UO" localSheetId="3">#REF!</definedName>
    <definedName name="UO">#REF!</definedName>
    <definedName name="USD">32</definedName>
    <definedName name="VND" localSheetId="3">#REF!</definedName>
    <definedName name="VND">#REF!</definedName>
    <definedName name="VNF" localSheetId="3">#REF!</definedName>
    <definedName name="VNF">#REF!</definedName>
    <definedName name="VNGD" localSheetId="3">#REF!</definedName>
    <definedName name="VNGD">#REF!</definedName>
    <definedName name="VNGF" localSheetId="3">#REF!</definedName>
    <definedName name="VNGF">#REF!</definedName>
    <definedName name="VNGO" localSheetId="3">#REF!</definedName>
    <definedName name="VNGO">#REF!</definedName>
    <definedName name="VNO" localSheetId="3">#REF!</definedName>
    <definedName name="VNO">#REF!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yjdjt" localSheetId="3" hidden="1">#REF!</definedName>
    <definedName name="yjdjt" hidden="1">#REF!</definedName>
    <definedName name="Кипр" localSheetId="3" hidden="1">#REF!</definedName>
    <definedName name="Кипр" hidden="1">#REF!</definedName>
    <definedName name="н33" localSheetId="3">#REF!</definedName>
    <definedName name="н33">#REF!</definedName>
    <definedName name="с10" localSheetId="3">#REF!</definedName>
    <definedName name="с10">#REF!</definedName>
    <definedName name="Факт" hidden="1">{"IASTrail",#N/A,FALSE,"IAS"}</definedName>
  </definedNames>
  <calcPr calcId="125725"/>
</workbook>
</file>

<file path=xl/calcChain.xml><?xml version="1.0" encoding="utf-8"?>
<calcChain xmlns="http://schemas.openxmlformats.org/spreadsheetml/2006/main">
  <c r="D13" i="8"/>
  <c r="F20"/>
  <c r="F23"/>
  <c r="D42"/>
  <c r="D40"/>
  <c r="E39"/>
  <c r="D38"/>
  <c r="E38" s="1"/>
  <c r="F29"/>
  <c r="F26"/>
  <c r="D8"/>
  <c r="AS6" i="5"/>
  <c r="D44" i="4"/>
  <c r="E44" s="1"/>
  <c r="D42"/>
  <c r="E41"/>
  <c r="D40"/>
  <c r="E40" s="1"/>
  <c r="D35"/>
  <c r="E35" s="1"/>
  <c r="E34"/>
  <c r="D23"/>
  <c r="E21" s="1"/>
  <c r="D17"/>
  <c r="D8"/>
  <c r="E18" s="1"/>
  <c r="E45"/>
  <c r="E42"/>
  <c r="E43"/>
  <c r="D26"/>
  <c r="E24" s="1"/>
  <c r="D29"/>
  <c r="E27" s="1"/>
  <c r="E18" i="8"/>
  <c r="D27"/>
  <c r="E25" s="1"/>
  <c r="D30"/>
  <c r="E28" s="1"/>
  <c r="G18"/>
  <c r="G25"/>
  <c r="E22"/>
  <c r="H22"/>
  <c r="F28"/>
  <c r="E19"/>
  <c r="F22"/>
  <c r="F19"/>
  <c r="AS9" i="5"/>
  <c r="D12" i="4"/>
  <c r="D13" s="1"/>
  <c r="E13" s="1"/>
  <c r="E41" i="8"/>
  <c r="E10"/>
  <c r="E13"/>
  <c r="E40"/>
  <c r="D15"/>
  <c r="E34"/>
  <c r="D17"/>
  <c r="E17"/>
  <c r="D16" s="1"/>
  <c r="E14" s="1"/>
  <c r="E45" s="1"/>
  <c r="E36"/>
  <c r="E17" i="4" l="1"/>
  <c r="E10"/>
  <c r="F25" i="8"/>
  <c r="E46" i="4"/>
  <c r="E49" s="1"/>
  <c r="E50" s="1"/>
  <c r="E48" i="8"/>
  <c r="E49" s="1"/>
  <c r="E51" i="4" l="1"/>
  <c r="E52" s="1"/>
  <c r="E50" i="8"/>
  <c r="F49"/>
  <c r="E51"/>
</calcChain>
</file>

<file path=xl/comments1.xml><?xml version="1.0" encoding="utf-8"?>
<comments xmlns="http://schemas.openxmlformats.org/spreadsheetml/2006/main">
  <authors>
    <author>Abdrazakov, Tair F.</author>
    <author>Menshova, Galina P.</author>
  </authors>
  <commentList>
    <comment ref="D21" authorId="0">
      <text>
        <r>
          <rPr>
            <b/>
            <sz val="9"/>
            <color indexed="12"/>
            <rFont val="Tahoma"/>
            <family val="2"/>
            <charset val="204"/>
          </rPr>
          <t>Abdrazakov, Tair F.:</t>
        </r>
        <r>
          <rPr>
            <sz val="9"/>
            <color indexed="12"/>
            <rFont val="Tahoma"/>
            <family val="2"/>
            <charset val="204"/>
          </rPr>
          <t xml:space="preserve">
Для всего АБК со столовой в год</t>
        </r>
      </text>
    </comment>
    <comment ref="B42" authorId="1">
      <text>
        <r>
          <rPr>
            <b/>
            <sz val="9"/>
            <color indexed="81"/>
            <rFont val="Tahoma"/>
            <family val="2"/>
            <charset val="204"/>
          </rPr>
          <t>Среднее кол-во, посещающих столовую - 50 человек в день, соответственно сумма годовых затрат делится на 50 чел.</t>
        </r>
      </text>
    </comment>
  </commentList>
</comments>
</file>

<file path=xl/comments2.xml><?xml version="1.0" encoding="utf-8"?>
<comments xmlns="http://schemas.openxmlformats.org/spreadsheetml/2006/main">
  <authors>
    <author>Abdrazakov, Tair F.</author>
    <author>Menshova, Galina P.</author>
  </authors>
  <commentList>
    <comment ref="D20" authorId="0">
      <text>
        <r>
          <rPr>
            <b/>
            <sz val="9"/>
            <color indexed="12"/>
            <rFont val="Tahoma"/>
            <family val="2"/>
            <charset val="204"/>
          </rPr>
          <t>Abdrazakov, Tair F.:</t>
        </r>
        <r>
          <rPr>
            <sz val="9"/>
            <color indexed="12"/>
            <rFont val="Tahoma"/>
            <family val="2"/>
            <charset val="204"/>
          </rPr>
          <t xml:space="preserve">
Для всего АБК со столовой в год</t>
        </r>
      </text>
    </comment>
    <comment ref="B44" authorId="1">
      <text>
        <r>
          <rPr>
            <b/>
            <sz val="9"/>
            <color indexed="81"/>
            <rFont val="Tahoma"/>
            <family val="2"/>
            <charset val="204"/>
          </rPr>
          <t>Среднее кол-во, посещающих столовую - 50 человек в день, соответственно сумма годовых затрат делится на 50 чел.</t>
        </r>
      </text>
    </comment>
  </commentList>
</comments>
</file>

<file path=xl/sharedStrings.xml><?xml version="1.0" encoding="utf-8"?>
<sst xmlns="http://schemas.openxmlformats.org/spreadsheetml/2006/main" count="327" uniqueCount="156">
  <si>
    <t xml:space="preserve"> </t>
  </si>
  <si>
    <t>чел</t>
  </si>
  <si>
    <t xml:space="preserve">количество работающих в здании  </t>
  </si>
  <si>
    <t>руб</t>
  </si>
  <si>
    <t>Накладные</t>
  </si>
  <si>
    <t>руб/год</t>
  </si>
  <si>
    <t xml:space="preserve">Капитальный ремонт    </t>
  </si>
  <si>
    <t>руб/мес</t>
  </si>
  <si>
    <t>Обеспечение информационной безопасности 2комп.</t>
  </si>
  <si>
    <t>Поддержка почтового ящика  2комп.</t>
  </si>
  <si>
    <r>
      <t>Информационные</t>
    </r>
    <r>
      <rPr>
        <i/>
        <sz val="12"/>
        <rFont val="Times New Roman"/>
        <family val="1"/>
      </rPr>
      <t xml:space="preserve"> </t>
    </r>
  </si>
  <si>
    <t>Связь</t>
  </si>
  <si>
    <t>час/год</t>
  </si>
  <si>
    <t>руб/м.час</t>
  </si>
  <si>
    <t>Автоуслуги</t>
  </si>
  <si>
    <t>м3</t>
  </si>
  <si>
    <t>Количество</t>
  </si>
  <si>
    <t xml:space="preserve">Стоимость   </t>
  </si>
  <si>
    <t>Водоснабжение</t>
  </si>
  <si>
    <t>тКвт/час</t>
  </si>
  <si>
    <t>1тКвт.час/руб</t>
  </si>
  <si>
    <t xml:space="preserve">Стоимость  </t>
  </si>
  <si>
    <t xml:space="preserve">Электроэнергия                                                      </t>
  </si>
  <si>
    <t>Гкал</t>
  </si>
  <si>
    <t>руб/Гкал</t>
  </si>
  <si>
    <t>Стоимость</t>
  </si>
  <si>
    <t xml:space="preserve">Теплоэнергия                                                                       </t>
  </si>
  <si>
    <r>
      <t xml:space="preserve">Амортизационные отчисления       </t>
    </r>
    <r>
      <rPr>
        <i/>
        <sz val="12"/>
        <rFont val="Times New Roman"/>
        <family val="1"/>
      </rPr>
      <t xml:space="preserve"> (оборудование)</t>
    </r>
  </si>
  <si>
    <t xml:space="preserve">Балансовая стоимость       (оборудование) </t>
  </si>
  <si>
    <t>Налог на имущество</t>
  </si>
  <si>
    <r>
      <t xml:space="preserve">Налог на имущество               </t>
    </r>
    <r>
      <rPr>
        <sz val="12"/>
        <rFont val="Times New Roman"/>
        <family val="1"/>
        <charset val="204"/>
      </rPr>
      <t xml:space="preserve">  (здание)</t>
    </r>
  </si>
  <si>
    <t>руб.</t>
  </si>
  <si>
    <t xml:space="preserve">Среднегодовая стоимость имущества </t>
  </si>
  <si>
    <r>
      <t xml:space="preserve">Амортизационные отчисления    </t>
    </r>
    <r>
      <rPr>
        <sz val="12"/>
        <rFont val="Times New Roman"/>
        <family val="1"/>
        <charset val="204"/>
      </rPr>
      <t xml:space="preserve"> (здание) </t>
    </r>
  </si>
  <si>
    <t xml:space="preserve">Балансовая стоимость                     (здание) </t>
  </si>
  <si>
    <t>м2</t>
  </si>
  <si>
    <t>Площадь здания</t>
  </si>
  <si>
    <t>Материалы (канц.товары по б.п.)</t>
  </si>
  <si>
    <t>Значение</t>
  </si>
  <si>
    <t>Ед.измер.</t>
  </si>
  <si>
    <t>Наименование статей</t>
  </si>
  <si>
    <t>№№ пп</t>
  </si>
  <si>
    <t>Остаточная стоимость на 01.01.2013</t>
  </si>
  <si>
    <t>Расчет затрат по сотруднику отдела по работе с персоналом</t>
  </si>
  <si>
    <t>г.Бузулук ул.Линейная 1 (каб. №7)</t>
  </si>
  <si>
    <t xml:space="preserve">Сумма (руб.), в год </t>
  </si>
  <si>
    <t>Арендуемая площадь</t>
  </si>
  <si>
    <t>Износ за месяц</t>
  </si>
  <si>
    <r>
      <t xml:space="preserve">Аренда земли S=м2 </t>
    </r>
    <r>
      <rPr>
        <b/>
        <sz val="12"/>
        <color indexed="10"/>
        <rFont val="Times New Roman"/>
        <family val="1"/>
        <charset val="204"/>
      </rPr>
      <t xml:space="preserve">           </t>
    </r>
    <r>
      <rPr>
        <b/>
        <sz val="12"/>
        <rFont val="Times New Roman"/>
        <family val="1"/>
      </rPr>
      <t xml:space="preserve">               </t>
    </r>
  </si>
  <si>
    <t>Водоотведение</t>
  </si>
  <si>
    <t xml:space="preserve">абонентская плата 1 телефона </t>
  </si>
  <si>
    <t>Предоставление доступа к услуге "Поддержка ПК"  1 комп.</t>
  </si>
  <si>
    <r>
      <t xml:space="preserve">ОПС </t>
    </r>
    <r>
      <rPr>
        <sz val="12"/>
        <rFont val="Times New Roman"/>
        <family val="1"/>
        <charset val="204"/>
      </rPr>
      <t>(дог. МНС-0169/12 ДС №1)</t>
    </r>
  </si>
  <si>
    <r>
      <t>Обслуживание электроборудования</t>
    </r>
    <r>
      <rPr>
        <sz val="12"/>
        <rFont val="Times New Roman"/>
        <family val="1"/>
        <charset val="204"/>
      </rPr>
      <t xml:space="preserve"> (дог. МНС-0311/12)</t>
    </r>
  </si>
  <si>
    <r>
      <t xml:space="preserve">Охрана </t>
    </r>
    <r>
      <rPr>
        <sz val="12"/>
        <rFont val="Times New Roman"/>
        <family val="1"/>
        <charset val="204"/>
      </rPr>
      <t xml:space="preserve">(дог. МНС-0009/13 от 25.09.2012)                    </t>
    </r>
    <r>
      <rPr>
        <b/>
        <sz val="12"/>
        <rFont val="Times New Roman"/>
        <family val="1"/>
      </rPr>
      <t xml:space="preserve">                                                                       </t>
    </r>
  </si>
  <si>
    <r>
      <t xml:space="preserve">Содержание и уборка офисного помещения </t>
    </r>
    <r>
      <rPr>
        <sz val="12"/>
        <rFont val="Times New Roman"/>
        <family val="1"/>
        <charset val="204"/>
      </rPr>
      <t>(дог. МНС-0148/13 от 18.12.2012)</t>
    </r>
  </si>
  <si>
    <r>
      <t xml:space="preserve">Услуги общественного питания </t>
    </r>
    <r>
      <rPr>
        <sz val="12"/>
        <rFont val="Times New Roman"/>
        <family val="1"/>
        <charset val="204"/>
      </rPr>
      <t>(МНС-0062/13 от 14.11.2012 г.)</t>
    </r>
  </si>
  <si>
    <t>ИТОГО:</t>
  </si>
  <si>
    <t>Рентабельность</t>
  </si>
  <si>
    <t>Итого затрат в год без НДС</t>
  </si>
  <si>
    <t>НДС</t>
  </si>
  <si>
    <t>Итого затрат в год с НДС</t>
  </si>
  <si>
    <t>Номер п/п.</t>
  </si>
  <si>
    <t>Наименование класса</t>
  </si>
  <si>
    <t>Системный номер ОС</t>
  </si>
  <si>
    <t>Класс</t>
  </si>
  <si>
    <t>Поступление: первоначальная стоимость</t>
  </si>
  <si>
    <t>Инвентарный номер ОС</t>
  </si>
  <si>
    <t>Суб. номер ОС</t>
  </si>
  <si>
    <t>Наименование объекта ОС</t>
  </si>
  <si>
    <t>Продолжение наимен.ОС</t>
  </si>
  <si>
    <t>Срок пол.исп.</t>
  </si>
  <si>
    <t>Выбор счета</t>
  </si>
  <si>
    <t>Местоположение</t>
  </si>
  <si>
    <t>Название типа</t>
  </si>
  <si>
    <t>Код вида оборудования</t>
  </si>
  <si>
    <t>Бизнес-сфера</t>
  </si>
  <si>
    <t>Код ОКОФ</t>
  </si>
  <si>
    <t>Налоговая льгота</t>
  </si>
  <si>
    <t>Причина обременения</t>
  </si>
  <si>
    <t>Код ИТК</t>
  </si>
  <si>
    <t>Налоговая группа</t>
  </si>
  <si>
    <t>Код места налогооблажения</t>
  </si>
  <si>
    <t>Нал/льгота архив</t>
  </si>
  <si>
    <t>Код ОКОФ ТНК-НВ</t>
  </si>
  <si>
    <t>МВЗ</t>
  </si>
  <si>
    <t>Внутренний заказ</t>
  </si>
  <si>
    <t>Месторождение</t>
  </si>
  <si>
    <t>Табельный номер</t>
  </si>
  <si>
    <t>Гос.номер</t>
  </si>
  <si>
    <t>Срок эксплуатации</t>
  </si>
  <si>
    <t>СркЭкспл/периоды</t>
  </si>
  <si>
    <t>Истек.срок Год</t>
  </si>
  <si>
    <t>Истек.срок мес</t>
  </si>
  <si>
    <t>Призн.Нед.Им.</t>
  </si>
  <si>
    <t>Вид имущества</t>
  </si>
  <si>
    <t>№ дог.лизинга</t>
  </si>
  <si>
    <t>Код лизинг.компании</t>
  </si>
  <si>
    <t>Расш.лизинг.компании</t>
  </si>
  <si>
    <t>Дата ввода</t>
  </si>
  <si>
    <t>Д/ПервПоступл</t>
  </si>
  <si>
    <t>Историч.дата ввода</t>
  </si>
  <si>
    <t>Коэффиц.многосмен.</t>
  </si>
  <si>
    <t>Добавочный капитал</t>
  </si>
  <si>
    <t>Балансовая ст-сть</t>
  </si>
  <si>
    <t>Особая амортизация НИТ</t>
  </si>
  <si>
    <t>Особая амортизация за период</t>
  </si>
  <si>
    <t>Износ всего</t>
  </si>
  <si>
    <t>Остаточная ст-сть</t>
  </si>
  <si>
    <t>Сумма</t>
  </si>
  <si>
    <t>БЕ</t>
  </si>
  <si>
    <t>Админ. здания</t>
  </si>
  <si>
    <t>102000000124</t>
  </si>
  <si>
    <t>S012200</t>
  </si>
  <si>
    <t>R01220051</t>
  </si>
  <si>
    <t>СОК1-000054</t>
  </si>
  <si>
    <t>0</t>
  </si>
  <si>
    <t>Одно-трехэтажная контора, столовая литерЕБ</t>
  </si>
  <si>
    <t>г.Бузулук ул.Линейная 1. S- 1212,6 кв.м.</t>
  </si>
  <si>
    <t xml:space="preserve">  4,05</t>
  </si>
  <si>
    <t>100022</t>
  </si>
  <si>
    <t/>
  </si>
  <si>
    <t>1124</t>
  </si>
  <si>
    <t>110000000</t>
  </si>
  <si>
    <t>0008</t>
  </si>
  <si>
    <t>S41105003</t>
  </si>
  <si>
    <t xml:space="preserve"> 1660570</t>
  </si>
  <si>
    <t xml:space="preserve">  4</t>
  </si>
  <si>
    <t xml:space="preserve">  5</t>
  </si>
  <si>
    <t xml:space="preserve">  1</t>
  </si>
  <si>
    <t>4100</t>
  </si>
  <si>
    <t>Износ за мес.</t>
  </si>
  <si>
    <r>
      <t xml:space="preserve">Амортизационные отчисления    </t>
    </r>
    <r>
      <rPr>
        <sz val="12"/>
        <rFont val="Arial"/>
        <family val="2"/>
        <charset val="204"/>
      </rPr>
      <t xml:space="preserve"> (здание) </t>
    </r>
  </si>
  <si>
    <r>
      <t xml:space="preserve">Налог на имущество               </t>
    </r>
    <r>
      <rPr>
        <sz val="12"/>
        <rFont val="Arial"/>
        <family val="2"/>
        <charset val="204"/>
      </rPr>
      <t xml:space="preserve">  (здание)</t>
    </r>
  </si>
  <si>
    <r>
      <t xml:space="preserve">Амортизационные отчисления       </t>
    </r>
    <r>
      <rPr>
        <i/>
        <sz val="12"/>
        <rFont val="Arial"/>
        <family val="2"/>
        <charset val="204"/>
      </rPr>
      <t xml:space="preserve"> (оборудование)</t>
    </r>
  </si>
  <si>
    <r>
      <t>Информационные</t>
    </r>
    <r>
      <rPr>
        <i/>
        <sz val="12"/>
        <rFont val="Arial"/>
        <family val="2"/>
        <charset val="204"/>
      </rPr>
      <t xml:space="preserve"> </t>
    </r>
  </si>
  <si>
    <t xml:space="preserve">Аренда земли S=м2                           </t>
  </si>
  <si>
    <r>
      <t xml:space="preserve">ОПС </t>
    </r>
    <r>
      <rPr>
        <sz val="12"/>
        <rFont val="Arial"/>
        <family val="2"/>
        <charset val="204"/>
      </rPr>
      <t>(дог. МНС-0169/12 ДС №1)</t>
    </r>
  </si>
  <si>
    <r>
      <t>Обслуживание электроборудования</t>
    </r>
    <r>
      <rPr>
        <sz val="12"/>
        <rFont val="Arial"/>
        <family val="2"/>
        <charset val="204"/>
      </rPr>
      <t xml:space="preserve"> (дог. МНС-0311/12)</t>
    </r>
  </si>
  <si>
    <r>
      <t xml:space="preserve">Охрана </t>
    </r>
    <r>
      <rPr>
        <sz val="12"/>
        <rFont val="Arial"/>
        <family val="2"/>
        <charset val="204"/>
      </rPr>
      <t xml:space="preserve">(дог. МНС-0009/13 от 25.09.2012)                    </t>
    </r>
    <r>
      <rPr>
        <b/>
        <sz val="12"/>
        <rFont val="Arial"/>
        <family val="2"/>
        <charset val="204"/>
      </rPr>
      <t xml:space="preserve">                                                                       </t>
    </r>
  </si>
  <si>
    <r>
      <t xml:space="preserve">Содержание и уборка офисного помещения </t>
    </r>
    <r>
      <rPr>
        <sz val="12"/>
        <rFont val="Arial"/>
        <family val="2"/>
        <charset val="204"/>
      </rPr>
      <t>(дог. МНС-0148/13 от 18.12.2012)</t>
    </r>
  </si>
  <si>
    <r>
      <t xml:space="preserve">Услуги общественного питания </t>
    </r>
    <r>
      <rPr>
        <sz val="12"/>
        <rFont val="Arial"/>
        <family val="2"/>
        <charset val="204"/>
      </rPr>
      <t>(МНС-0062/13 от 14.11.2012 г.)</t>
    </r>
  </si>
  <si>
    <t>РАСЧЕТ АРЕНДНОЙ ПЛАТЫ</t>
  </si>
  <si>
    <t>Предмет закупки</t>
  </si>
  <si>
    <t>Цена за 1м2 в месяц, (руб.) с учетом НДС</t>
  </si>
  <si>
    <t>Общая арендуемая площадь (м2)</t>
  </si>
  <si>
    <t>Стоимость аренды в месяц, (руб.) с учетом НДС</t>
  </si>
  <si>
    <t>Срок действия договора (мес.)</t>
  </si>
  <si>
    <t>Сумма договора, руб.,                  с учетом НДС</t>
  </si>
  <si>
    <t>Аренда недвижимого имущества</t>
  </si>
  <si>
    <t>Стоимость  аренды недвижимого имущества</t>
  </si>
  <si>
    <t>Сумма по Договору  составляет__________ руб.(______________), в том числе НДС_______руб. (________________) за ___ месяцев его действия. 
Арендатор:                                                                                                                                                                      Арендодатель:
_________________/________________/                                                                                                                         _______________/___________/</t>
  </si>
  <si>
    <t xml:space="preserve">Приложение № 5 </t>
  </si>
  <si>
    <t xml:space="preserve">к договору аренды недвижимости </t>
  </si>
  <si>
    <t>№ ______________от __.__.____</t>
  </si>
  <si>
    <t>№ п/п</t>
  </si>
</sst>
</file>

<file path=xl/styles.xml><?xml version="1.0" encoding="utf-8"?>
<styleSheet xmlns="http://schemas.openxmlformats.org/spreadsheetml/2006/main">
  <numFmts count="6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;0"/>
    <numFmt numFmtId="165" formatCode="_-* #,##0&quot;d.&quot;_-;\-* #,##0&quot;d.&quot;_-;_-* &quot;-d.&quot;_-;_-@_-"/>
    <numFmt numFmtId="166" formatCode="_-* #,##0&quot;đ.&quot;_-;\-* #,##0&quot;đ.&quot;_-;_-* &quot;-đ.&quot;_-;_-@_-"/>
    <numFmt numFmtId="167" formatCode="_-* #,##0&quot;d.&quot;_-;\-* #,##0&quot;d.&quot;_-;_-* &quot;-&quot;&quot;d.&quot;_-;_-@_-"/>
    <numFmt numFmtId="168" formatCode="_-* #,##0&quot;đ.&quot;_-;\-* #,##0&quot;đ.&quot;_-;_-* &quot;-&quot;&quot;đ.&quot;_-;_-@_-"/>
    <numFmt numFmtId="169" formatCode="_(\$* #,##0_);_(\$* \(#,##0\);_(\$* \-_);_(@_)"/>
    <numFmt numFmtId="170" formatCode="_(&quot;$&quot;* #,##0_);_(&quot;$&quot;* \(#,##0\);_(&quot;$&quot;* &quot;-&quot;_);_(@_)"/>
    <numFmt numFmtId="171" formatCode="_-* #,##0&quot; d.&quot;_-;\-* #,##0&quot; d.&quot;_-;_-* &quot;- d.&quot;_-;_-@_-"/>
    <numFmt numFmtId="172" formatCode="_-* #,##0&quot; đ.&quot;_-;\-* #,##0&quot; đ.&quot;_-;_-* &quot;- đ.&quot;_-;_-@_-"/>
    <numFmt numFmtId="173" formatCode="_-* #,##0\ &quot;d.&quot;_-;\-* #,##0\ &quot;d.&quot;_-;_-* &quot;-&quot;\ &quot;d.&quot;_-;_-@_-"/>
    <numFmt numFmtId="174" formatCode="_-* #,##0\ &quot;đ.&quot;_-;\-* #,##0\ &quot;đ.&quot;_-;_-* &quot;-&quot;\ &quot;đ.&quot;_-;_-@_-"/>
    <numFmt numFmtId="175" formatCode="_-* #,##0.00&quot; d.&quot;_-;\-* #,##0.00&quot; d.&quot;_-;_-* \-??&quot; d.&quot;_-;_-@_-"/>
    <numFmt numFmtId="176" formatCode="_-* #,##0.00&quot; đ.&quot;_-;\-* #,##0.00&quot; đ.&quot;_-;_-* \-??&quot; đ.&quot;_-;_-@_-"/>
    <numFmt numFmtId="177" formatCode="_-* #,##0.00\ &quot;d.&quot;_-;\-* #,##0.00\ &quot;d.&quot;_-;_-* &quot;-&quot;??\ &quot;d.&quot;_-;_-@_-"/>
    <numFmt numFmtId="178" formatCode="_-* #,##0.00\ &quot;đ.&quot;_-;\-* #,##0.00\ &quot;đ.&quot;_-;_-* &quot;-&quot;??\ &quot;đ.&quot;_-;_-@_-"/>
    <numFmt numFmtId="179" formatCode="_-* #,##0.00&quot;d.&quot;_-;\-* #,##0.00&quot;d.&quot;_-;_-* \-??&quot;d.&quot;_-;_-@_-"/>
    <numFmt numFmtId="180" formatCode="_-* #,##0.00&quot;đ.&quot;_-;\-* #,##0.00&quot;đ.&quot;_-;_-* \-??&quot;đ.&quot;_-;_-@_-"/>
    <numFmt numFmtId="181" formatCode="_-* #,##0.00&quot;d.&quot;_-;\-* #,##0.00&quot;d.&quot;_-;_-* &quot;-&quot;??&quot;d.&quot;_-;_-@_-"/>
    <numFmt numFmtId="182" formatCode="_-* #,##0.00&quot;đ.&quot;_-;\-* #,##0.00&quot;đ.&quot;_-;_-* &quot;-&quot;??&quot;đ.&quot;_-;_-@_-"/>
    <numFmt numFmtId="183" formatCode="_(\$* #,##0.00_);_(\$* \(#,##0.00\);_(\$* \-??_);_(@_)"/>
    <numFmt numFmtId="184" formatCode="_(&quot;$&quot;* #,##0.00_);_(&quot;$&quot;* \(#,##0.00\);_(&quot;$&quot;* &quot;-&quot;??_);_(@_)"/>
    <numFmt numFmtId="185" formatCode="#,##0_);[Red]\(#,##0\);&quot;-&quot;_);[Blue]&quot;Error-&quot;@"/>
    <numFmt numFmtId="186" formatCode="#,##0.0_);[Red]\(#,##0.0\);&quot;-&quot;_);[Blue]&quot;Error-&quot;@"/>
    <numFmt numFmtId="187" formatCode="#,##0.00_);[Red]\(#,##0.00\);&quot;-&quot;_);[Blue]&quot;Error-&quot;@"/>
    <numFmt numFmtId="188" formatCode="&quot;£&quot;* #,##0,_);[Red]&quot;£&quot;* \(#,##0,\);&quot;£&quot;* &quot;-&quot;_);[Blue]&quot;Error-&quot;@"/>
    <numFmt numFmtId="189" formatCode="&quot;£&quot;* #,##0.0,_);[Red]&quot;£&quot;* \(#,##0.0,\);&quot;£&quot;* &quot;-&quot;_);[Blue]&quot;Error-&quot;@"/>
    <numFmt numFmtId="190" formatCode="&quot;£&quot;* #,##0.00,_);[Red]&quot;£&quot;* \(#,##0.00,\);&quot;£&quot;* &quot;-&quot;_);[Blue]&quot;Error-&quot;@"/>
    <numFmt numFmtId="191" formatCode="dd\ mmm\ yyyy_)"/>
    <numFmt numFmtId="192" formatCode="dd/mm/yy_)"/>
    <numFmt numFmtId="193" formatCode="0%_);[Red]\-0%_);0%_);[Blue]&quot;Error-&quot;@"/>
    <numFmt numFmtId="194" formatCode="0.0%_);[Red]\-0.0%_);0.0%_);[Blue]&quot;Error-&quot;@"/>
    <numFmt numFmtId="195" formatCode="0.00%_);[Red]\-0.00%_);0.00%_);[Blue]&quot;Error-&quot;@"/>
    <numFmt numFmtId="196" formatCode="0.000_)"/>
    <numFmt numFmtId="197" formatCode="_-* #,##0\ _р_._-;\-* #,##0\ _р_._-;_-* &quot;- &quot;_р_._-;_-@_-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00"/>
    <numFmt numFmtId="202" formatCode="_-* #,##0\ _d_._-;\-* #,##0\ _d_._-;_-* &quot;- &quot;_d_._-;_-@_-"/>
    <numFmt numFmtId="203" formatCode="_-* #,##0\ _đ_._-;\-* #,##0\ _đ_._-;_-* &quot;- &quot;_đ_._-;_-@_-"/>
    <numFmt numFmtId="204" formatCode="_-* #,##0\ _d_._-;\-* #,##0\ _d_._-;_-* &quot;-&quot;\ _d_._-;_-@_-"/>
    <numFmt numFmtId="205" formatCode="_-* #,##0\ _đ_._-;\-* #,##0\ _đ_._-;_-* &quot;-&quot;\ _đ_._-;_-@_-"/>
    <numFmt numFmtId="206" formatCode="_-* #,##0_d_._-;\-* #,##0_d_._-;_-* \-_d_._-;_-@_-"/>
    <numFmt numFmtId="207" formatCode="_-* #,##0_đ_._-;\-* #,##0_đ_._-;_-* \-_đ_._-;_-@_-"/>
    <numFmt numFmtId="208" formatCode="_-* #,##0_d_._-;\-* #,##0_d_._-;_-* &quot;-&quot;_d_._-;_-@_-"/>
    <numFmt numFmtId="209" formatCode="_-* #,##0_đ_._-;\-* #,##0_đ_._-;_-* &quot;-&quot;_đ_._-;_-@_-"/>
    <numFmt numFmtId="210" formatCode="_(* #,##0_);_(* \(#,##0\);_(* \-_);_(@_)"/>
    <numFmt numFmtId="211" formatCode="_(* #,##0_);_(* \(#,##0\);_(* &quot;-&quot;_);_(@_)"/>
    <numFmt numFmtId="212" formatCode="_-* #,##0.00\ _d_._-;\-* #,##0.00\ _d_._-;_-* \-??\ _d_._-;_-@_-"/>
    <numFmt numFmtId="213" formatCode="_-* #,##0.00\ _đ_._-;\-* #,##0.00\ _đ_._-;_-* \-??\ _đ_._-;_-@_-"/>
    <numFmt numFmtId="214" formatCode="_-* #,##0.00\ _d_._-;\-* #,##0.00\ _d_._-;_-* &quot;-&quot;??\ _d_._-;_-@_-"/>
    <numFmt numFmtId="215" formatCode="_-* #,##0.00\ _đ_._-;\-* #,##0.00\ _đ_._-;_-* &quot;-&quot;??\ _đ_._-;_-@_-"/>
    <numFmt numFmtId="216" formatCode="_-* #,##0.00_d_._-;\-* #,##0.00_d_._-;_-* \-??_d_._-;_-@_-"/>
    <numFmt numFmtId="217" formatCode="_-* #,##0.00_đ_._-;\-* #,##0.00_đ_._-;_-* \-??_đ_._-;_-@_-"/>
    <numFmt numFmtId="218" formatCode="_-* #,##0.00_d_._-;\-* #,##0.00_d_._-;_-* &quot;-&quot;??_d_._-;_-@_-"/>
    <numFmt numFmtId="219" formatCode="_-* #,##0.00_đ_._-;\-* #,##0.00_đ_._-;_-* &quot;-&quot;??_đ_._-;_-@_-"/>
    <numFmt numFmtId="220" formatCode="_(* #,##0.00_);_(* \(#,##0.00\);_(* \-??_);_(@_)"/>
    <numFmt numFmtId="221" formatCode="_(* #,##0.00_);_(* \(#,##0.00\);_(* &quot;-&quot;??_);_(@_)"/>
    <numFmt numFmtId="222" formatCode="d/mm/yy"/>
    <numFmt numFmtId="223" formatCode="&quot;ЦS #,##&quot;0.00;[Red]&quot;-ЦS #,##&quot;0.00"/>
    <numFmt numFmtId="224" formatCode="_-* #,##0_р_._-;\-* #,##0_р_._-;_-* \-_р_._-;_-@_-"/>
    <numFmt numFmtId="225" formatCode="_-* #,##0.00_р_._-;\-* #,##0.00_р_._-;_-* \-??_р_._-;_-@_-"/>
    <numFmt numFmtId="226" formatCode="_-* #,##0.00\ _D_M_-;\-* #,##0.00\ _D_M_-;_-* &quot;-&quot;??\ _D_M_-;_-@_-"/>
    <numFmt numFmtId="227" formatCode="_-* #,##0_-;\-* #,##0_-;_-* &quot;-&quot;_-;_-@_-"/>
    <numFmt numFmtId="228" formatCode="_-* #,##0.00_-;\-* #,##0.00_-;_-* &quot;-&quot;??_-;_-@_-"/>
    <numFmt numFmtId="229" formatCode="_-&quot;£&quot;* #,##0_-;\-&quot;£&quot;* #,##0_-;_-&quot;£&quot;* &quot;-&quot;_-;_-@_-"/>
    <numFmt numFmtId="230" formatCode="_-&quot;£&quot;* #,##0.00_-;\-&quot;£&quot;* #,##0.00_-;_-&quot;£&quot;* &quot;-&quot;??_-;_-@_-"/>
  </numFmts>
  <fonts count="7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indexed="48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indexed="8"/>
      <name val="Times New Roman"/>
      <family val="1"/>
    </font>
    <font>
      <i/>
      <sz val="12"/>
      <name val="Times New Roman"/>
      <family val="1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2"/>
      <color indexed="8"/>
      <name val="Times New Roman"/>
      <family val="1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NTHarmonica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11"/>
      <name val="Tms Rmn"/>
    </font>
    <font>
      <b/>
      <i/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name val="Helv"/>
    </font>
    <font>
      <sz val="8"/>
      <name val="Arial"/>
      <family val="2"/>
      <charset val="204"/>
    </font>
    <font>
      <sz val="12"/>
      <color indexed="9"/>
      <name val="Arial Cyr"/>
      <family val="2"/>
      <charset val="204"/>
    </font>
    <font>
      <sz val="11"/>
      <color indexed="8"/>
      <name val="Arial Cyr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0"/>
      <name val="MS Sans Serif"/>
      <family val="2"/>
      <charset val="204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sz val="8"/>
      <name val="Arial Cyr"/>
      <family val="2"/>
      <charset val="204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b/>
      <i/>
      <sz val="10"/>
      <name val="Arial Cyr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1"/>
      <color indexed="12"/>
      <name val="MS Sans Serif"/>
      <family val="2"/>
    </font>
    <font>
      <sz val="11"/>
      <color indexed="10"/>
      <name val="Calibri"/>
      <family val="2"/>
    </font>
    <font>
      <b/>
      <sz val="12"/>
      <color indexed="10"/>
      <name val="Times New Roman"/>
      <family val="1"/>
      <charset val="204"/>
    </font>
    <font>
      <b/>
      <sz val="9"/>
      <color indexed="12"/>
      <name val="Tahoma"/>
      <family val="2"/>
      <charset val="204"/>
    </font>
    <font>
      <sz val="9"/>
      <color indexed="12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indexed="10"/>
      <name val="Times New Roman"/>
      <family val="1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44"/>
      </patternFill>
    </fill>
    <fill>
      <patternFill patternType="solid">
        <fgColor indexed="26"/>
        <bgColor indexed="34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4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81">
    <xf numFmtId="0" fontId="0" fillId="0" borderId="0"/>
    <xf numFmtId="0" fontId="13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5" fillId="0" borderId="0"/>
    <xf numFmtId="0" fontId="1" fillId="0" borderId="0" applyFont="0" applyFill="0" applyAlignment="0" applyProtection="0"/>
    <xf numFmtId="0" fontId="1" fillId="0" borderId="0" applyFont="0" applyFill="0" applyAlignment="0" applyProtection="0"/>
    <xf numFmtId="0" fontId="7" fillId="0" borderId="0"/>
    <xf numFmtId="0" fontId="7" fillId="0" borderId="0"/>
    <xf numFmtId="0" fontId="7" fillId="0" borderId="0"/>
    <xf numFmtId="164" fontId="1" fillId="0" borderId="0">
      <alignment horizontal="center"/>
    </xf>
    <xf numFmtId="164" fontId="1" fillId="0" borderId="0">
      <alignment horizontal="center"/>
    </xf>
    <xf numFmtId="0" fontId="1" fillId="0" borderId="1">
      <alignment horizontal="left" wrapText="1"/>
    </xf>
    <xf numFmtId="0" fontId="1" fillId="0" borderId="1">
      <alignment horizontal="left" wrapText="1"/>
    </xf>
    <xf numFmtId="0" fontId="1" fillId="0" borderId="1">
      <alignment horizontal="left" wrapText="1"/>
    </xf>
    <xf numFmtId="0" fontId="1" fillId="0" borderId="1">
      <alignment horizontal="left" wrapText="1"/>
    </xf>
    <xf numFmtId="0" fontId="1" fillId="0" borderId="1">
      <alignment horizontal="left" wrapText="1"/>
    </xf>
    <xf numFmtId="0" fontId="1" fillId="0" borderId="1">
      <alignment horizontal="left" wrapText="1"/>
    </xf>
    <xf numFmtId="0" fontId="1" fillId="0" borderId="1">
      <alignment horizontal="left" wrapText="1"/>
    </xf>
    <xf numFmtId="0" fontId="1" fillId="0" borderId="1">
      <alignment horizontal="left" wrapText="1"/>
    </xf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3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8" borderId="0" applyNumberFormat="0" applyBorder="0" applyAlignment="0" applyProtection="0"/>
    <xf numFmtId="0" fontId="41" fillId="3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23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4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18" borderId="0" applyNumberFormat="0" applyBorder="0" applyAlignment="0" applyProtection="0"/>
    <xf numFmtId="0" fontId="42" fillId="27" borderId="0" applyNumberFormat="0" applyBorder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7" fillId="0" borderId="0" applyFont="0" applyFill="0" applyAlignment="0" applyProtection="0"/>
    <xf numFmtId="166" fontId="7" fillId="0" borderId="0" applyFont="0" applyFill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5" fontId="7" fillId="0" borderId="0" applyFont="0" applyFill="0" applyAlignment="0" applyProtection="0"/>
    <xf numFmtId="166" fontId="7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7" fillId="0" borderId="0" applyFont="0" applyFill="0" applyAlignment="0" applyProtection="0"/>
    <xf numFmtId="166" fontId="7" fillId="0" borderId="0" applyFont="0" applyFill="0" applyAlignment="0" applyProtection="0"/>
    <xf numFmtId="165" fontId="7" fillId="0" borderId="0" applyFont="0" applyFill="0" applyAlignment="0" applyProtection="0"/>
    <xf numFmtId="166" fontId="7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7" fillId="0" borderId="0" applyFont="0" applyFill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9" fontId="1" fillId="0" borderId="0" applyFont="0" applyFill="0" applyAlignment="0" applyProtection="0"/>
    <xf numFmtId="169" fontId="1" fillId="0" borderId="0" applyFont="0" applyFill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1" fillId="0" borderId="0" applyFont="0" applyFill="0" applyAlignment="0" applyProtection="0"/>
    <xf numFmtId="172" fontId="1" fillId="0" borderId="0" applyFont="0" applyFill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7" fillId="0" borderId="0" applyFont="0" applyFill="0" applyAlignment="0" applyProtection="0"/>
    <xf numFmtId="166" fontId="7" fillId="0" borderId="0" applyFont="0" applyFill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Alignment="0" applyProtection="0"/>
    <xf numFmtId="166" fontId="7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5" fontId="7" fillId="0" borderId="0" applyFont="0" applyFill="0" applyAlignment="0" applyProtection="0"/>
    <xf numFmtId="166" fontId="7" fillId="0" borderId="0" applyFont="0" applyFill="0" applyAlignment="0" applyProtection="0"/>
    <xf numFmtId="165" fontId="7" fillId="0" borderId="0" applyFont="0" applyFill="0" applyAlignment="0" applyProtection="0"/>
    <xf numFmtId="166" fontId="7" fillId="0" borderId="0" applyFont="0" applyFill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Alignment="0" applyProtection="0"/>
    <xf numFmtId="166" fontId="1" fillId="0" borderId="0" applyFont="0" applyFill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7" fillId="0" borderId="0" applyFont="0" applyFill="0" applyAlignment="0" applyProtection="0"/>
    <xf numFmtId="180" fontId="7" fillId="0" borderId="0" applyFont="0" applyFill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79" fontId="7" fillId="0" borderId="0" applyFont="0" applyFill="0" applyAlignment="0" applyProtection="0"/>
    <xf numFmtId="180" fontId="7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7" fillId="0" borderId="0" applyFont="0" applyFill="0" applyAlignment="0" applyProtection="0"/>
    <xf numFmtId="180" fontId="7" fillId="0" borderId="0" applyFont="0" applyFill="0" applyAlignment="0" applyProtection="0"/>
    <xf numFmtId="179" fontId="7" fillId="0" borderId="0" applyFont="0" applyFill="0" applyAlignment="0" applyProtection="0"/>
    <xf numFmtId="180" fontId="7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7" fillId="0" borderId="0" applyFont="0" applyFill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3" fontId="1" fillId="0" borderId="0" applyFont="0" applyFill="0" applyAlignment="0" applyProtection="0"/>
    <xf numFmtId="183" fontId="1" fillId="0" borderId="0" applyFont="0" applyFill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7" fillId="0" borderId="0" applyFont="0" applyFill="0" applyAlignment="0" applyProtection="0"/>
    <xf numFmtId="176" fontId="7" fillId="0" borderId="0" applyFont="0" applyFill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1" fillId="0" borderId="0" applyFont="0" applyFill="0" applyAlignment="0" applyProtection="0"/>
    <xf numFmtId="176" fontId="1" fillId="0" borderId="0" applyFont="0" applyFill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7" fillId="0" borderId="0" applyFont="0" applyFill="0" applyAlignment="0" applyProtection="0"/>
    <xf numFmtId="180" fontId="7" fillId="0" borderId="0" applyFont="0" applyFill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79" fontId="7" fillId="0" borderId="0" applyFont="0" applyFill="0" applyAlignment="0" applyProtection="0"/>
    <xf numFmtId="180" fontId="7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79" fontId="7" fillId="0" borderId="0" applyFont="0" applyFill="0" applyAlignment="0" applyProtection="0"/>
    <xf numFmtId="180" fontId="7" fillId="0" borderId="0" applyFont="0" applyFill="0" applyAlignment="0" applyProtection="0"/>
    <xf numFmtId="179" fontId="7" fillId="0" borderId="0" applyFont="0" applyFill="0" applyAlignment="0" applyProtection="0"/>
    <xf numFmtId="180" fontId="7" fillId="0" borderId="0" applyFont="0" applyFill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79" fontId="1" fillId="0" borderId="0" applyFont="0" applyFill="0" applyAlignment="0" applyProtection="0"/>
    <xf numFmtId="180" fontId="1" fillId="0" borderId="0" applyFont="0" applyFill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44" fillId="18" borderId="0" applyNumberFormat="0" applyBorder="0" applyAlignment="0" applyProtection="0"/>
    <xf numFmtId="185" fontId="17" fillId="0" borderId="0"/>
    <xf numFmtId="186" fontId="17" fillId="0" borderId="0"/>
    <xf numFmtId="187" fontId="17" fillId="0" borderId="0"/>
    <xf numFmtId="185" fontId="17" fillId="0" borderId="2"/>
    <xf numFmtId="186" fontId="17" fillId="0" borderId="2"/>
    <xf numFmtId="187" fontId="17" fillId="0" borderId="2"/>
    <xf numFmtId="188" fontId="17" fillId="0" borderId="0"/>
    <xf numFmtId="189" fontId="17" fillId="0" borderId="0"/>
    <xf numFmtId="190" fontId="17" fillId="0" borderId="0"/>
    <xf numFmtId="188" fontId="17" fillId="0" borderId="2"/>
    <xf numFmtId="189" fontId="17" fillId="0" borderId="2"/>
    <xf numFmtId="190" fontId="17" fillId="0" borderId="2"/>
    <xf numFmtId="191" fontId="17" fillId="0" borderId="0">
      <alignment horizontal="right"/>
      <protection locked="0"/>
    </xf>
    <xf numFmtId="192" fontId="17" fillId="0" borderId="0">
      <alignment horizontal="right"/>
      <protection locked="0"/>
    </xf>
    <xf numFmtId="193" fontId="17" fillId="0" borderId="0"/>
    <xf numFmtId="194" fontId="17" fillId="0" borderId="0"/>
    <xf numFmtId="195" fontId="17" fillId="0" borderId="0"/>
    <xf numFmtId="193" fontId="17" fillId="0" borderId="2"/>
    <xf numFmtId="194" fontId="17" fillId="0" borderId="2"/>
    <xf numFmtId="195" fontId="17" fillId="0" borderId="2"/>
    <xf numFmtId="0" fontId="45" fillId="28" borderId="3" applyNumberFormat="0" applyAlignment="0" applyProtection="0"/>
    <xf numFmtId="0" fontId="46" fillId="19" borderId="4" applyNumberFormat="0" applyAlignment="0" applyProtection="0"/>
    <xf numFmtId="3" fontId="18" fillId="0" borderId="5" applyFill="0">
      <alignment vertical="center"/>
    </xf>
    <xf numFmtId="196" fontId="19" fillId="0" borderId="0"/>
    <xf numFmtId="196" fontId="19" fillId="0" borderId="0"/>
    <xf numFmtId="196" fontId="19" fillId="0" borderId="0"/>
    <xf numFmtId="196" fontId="19" fillId="0" borderId="0"/>
    <xf numFmtId="196" fontId="19" fillId="0" borderId="0"/>
    <xf numFmtId="196" fontId="19" fillId="0" borderId="0"/>
    <xf numFmtId="196" fontId="19" fillId="0" borderId="0"/>
    <xf numFmtId="196" fontId="19" fillId="0" borderId="0"/>
    <xf numFmtId="197" fontId="1" fillId="0" borderId="0" applyFont="0" applyFill="0" applyAlignment="0" applyProtection="0"/>
    <xf numFmtId="169" fontId="1" fillId="0" borderId="0" applyFont="0" applyFill="0" applyAlignment="0" applyProtection="0"/>
    <xf numFmtId="185" fontId="17" fillId="29" borderId="6">
      <protection locked="0"/>
    </xf>
    <xf numFmtId="186" fontId="17" fillId="29" borderId="6">
      <protection locked="0"/>
    </xf>
    <xf numFmtId="187" fontId="17" fillId="29" borderId="6">
      <protection locked="0"/>
    </xf>
    <xf numFmtId="198" fontId="17" fillId="29" borderId="6">
      <protection locked="0"/>
    </xf>
    <xf numFmtId="199" fontId="17" fillId="29" borderId="6">
      <protection locked="0"/>
    </xf>
    <xf numFmtId="200" fontId="17" fillId="29" borderId="6">
      <protection locked="0"/>
    </xf>
    <xf numFmtId="191" fontId="17" fillId="30" borderId="6">
      <alignment horizontal="right"/>
      <protection locked="0"/>
    </xf>
    <xf numFmtId="192" fontId="17" fillId="30" borderId="6">
      <alignment horizontal="right"/>
      <protection locked="0"/>
    </xf>
    <xf numFmtId="0" fontId="17" fillId="31" borderId="6">
      <alignment horizontal="left"/>
      <protection locked="0"/>
    </xf>
    <xf numFmtId="49" fontId="17" fillId="32" borderId="6">
      <alignment horizontal="left" vertical="top" wrapText="1"/>
      <protection locked="0"/>
    </xf>
    <xf numFmtId="193" fontId="17" fillId="29" borderId="6">
      <protection locked="0"/>
    </xf>
    <xf numFmtId="194" fontId="17" fillId="29" borderId="6">
      <protection locked="0"/>
    </xf>
    <xf numFmtId="195" fontId="17" fillId="29" borderId="6">
      <protection locked="0"/>
    </xf>
    <xf numFmtId="49" fontId="17" fillId="32" borderId="6">
      <alignment horizontal="left"/>
      <protection locked="0"/>
    </xf>
    <xf numFmtId="201" fontId="17" fillId="29" borderId="6">
      <alignment horizontal="left" indent="1"/>
      <protection locked="0"/>
    </xf>
    <xf numFmtId="227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0" fontId="20" fillId="0" borderId="7" applyFill="0">
      <alignment horizontal="center" vertical="center" wrapText="1"/>
    </xf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8" fillId="0" borderId="0" applyNumberFormat="0" applyFill="0" applyBorder="0" applyAlignment="0" applyProtection="0"/>
    <xf numFmtId="0" fontId="21" fillId="0" borderId="0"/>
    <xf numFmtId="0" fontId="22" fillId="0" borderId="0"/>
    <xf numFmtId="0" fontId="49" fillId="36" borderId="0" applyNumberFormat="0" applyBorder="0" applyAlignment="0" applyProtection="0"/>
    <xf numFmtId="0" fontId="23" fillId="37" borderId="0" applyNumberFormat="0" applyAlignment="0" applyProtection="0"/>
    <xf numFmtId="0" fontId="20" fillId="0" borderId="0" applyNumberFormat="0" applyAlignment="0"/>
    <xf numFmtId="0" fontId="24" fillId="38" borderId="0">
      <alignment vertical="center"/>
    </xf>
    <xf numFmtId="0" fontId="24" fillId="38" borderId="0">
      <alignment vertical="center"/>
    </xf>
    <xf numFmtId="0" fontId="25" fillId="39" borderId="0">
      <alignment vertical="center"/>
    </xf>
    <xf numFmtId="0" fontId="26" fillId="0" borderId="0"/>
    <xf numFmtId="0" fontId="50" fillId="0" borderId="0" applyNumberFormat="0" applyFill="0" applyBorder="0" applyAlignment="0" applyProtection="0"/>
    <xf numFmtId="3" fontId="27" fillId="0" borderId="0">
      <alignment vertical="top"/>
    </xf>
    <xf numFmtId="0" fontId="28" fillId="40" borderId="0"/>
    <xf numFmtId="0" fontId="29" fillId="41" borderId="0"/>
    <xf numFmtId="0" fontId="30" fillId="0" borderId="0"/>
    <xf numFmtId="0" fontId="16" fillId="0" borderId="0"/>
    <xf numFmtId="0" fontId="16" fillId="0" borderId="0"/>
    <xf numFmtId="0" fontId="13" fillId="0" borderId="8" applyNumberFormat="0">
      <alignment vertical="center" wrapText="1"/>
    </xf>
    <xf numFmtId="0" fontId="51" fillId="27" borderId="3" applyNumberFormat="0" applyAlignment="0" applyProtection="0"/>
    <xf numFmtId="0" fontId="23" fillId="42" borderId="1" applyNumberFormat="0" applyAlignment="0" applyProtection="0"/>
    <xf numFmtId="0" fontId="17" fillId="0" borderId="0"/>
    <xf numFmtId="0" fontId="31" fillId="0" borderId="0"/>
    <xf numFmtId="0" fontId="32" fillId="0" borderId="0">
      <alignment horizontal="center"/>
    </xf>
    <xf numFmtId="0" fontId="52" fillId="0" borderId="9" applyNumberFormat="0" applyFill="0" applyAlignment="0" applyProtection="0"/>
    <xf numFmtId="0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0" fontId="20" fillId="0" borderId="5" applyNumberFormat="0" applyFill="0">
      <alignment horizontal="center" vertical="center" wrapText="1"/>
    </xf>
    <xf numFmtId="0" fontId="53" fillId="27" borderId="0" applyNumberFormat="0" applyBorder="0" applyAlignment="0" applyProtection="0"/>
    <xf numFmtId="201" fontId="33" fillId="0" borderId="0"/>
    <xf numFmtId="0" fontId="14" fillId="0" borderId="0"/>
    <xf numFmtId="0" fontId="34" fillId="0" borderId="0" applyNumberFormat="0">
      <alignment horizontal="center"/>
    </xf>
    <xf numFmtId="0" fontId="7" fillId="26" borderId="10" applyNumberFormat="0" applyFont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7" fillId="0" borderId="0" applyFont="0" applyFill="0" applyAlignment="0" applyProtection="0"/>
    <xf numFmtId="207" fontId="7" fillId="0" borderId="0" applyFont="0" applyFill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06" fontId="7" fillId="0" borderId="0" applyFont="0" applyFill="0" applyAlignment="0" applyProtection="0"/>
    <xf numFmtId="207" fontId="7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7" fillId="0" borderId="0" applyFont="0" applyFill="0" applyAlignment="0" applyProtection="0"/>
    <xf numFmtId="207" fontId="7" fillId="0" borderId="0" applyFont="0" applyFill="0" applyAlignment="0" applyProtection="0"/>
    <xf numFmtId="206" fontId="7" fillId="0" borderId="0" applyFont="0" applyFill="0" applyAlignment="0" applyProtection="0"/>
    <xf numFmtId="207" fontId="7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08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7" fillId="0" borderId="0" applyFont="0" applyFill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0" fontId="1" fillId="0" borderId="0" applyFont="0" applyFill="0" applyAlignment="0" applyProtection="0"/>
    <xf numFmtId="210" fontId="1" fillId="0" borderId="0" applyFont="0" applyFill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7" fillId="0" borderId="0" applyFont="0" applyFill="0" applyAlignment="0" applyProtection="0"/>
    <xf numFmtId="203" fontId="7" fillId="0" borderId="0" applyFont="0" applyFill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2" fontId="1" fillId="0" borderId="0" applyFont="0" applyFill="0" applyAlignment="0" applyProtection="0"/>
    <xf numFmtId="203" fontId="1" fillId="0" borderId="0" applyFont="0" applyFill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7" fillId="0" borderId="0" applyFont="0" applyFill="0" applyAlignment="0" applyProtection="0"/>
    <xf numFmtId="207" fontId="7" fillId="0" borderId="0" applyFont="0" applyFill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6" fontId="7" fillId="0" borderId="0" applyFont="0" applyFill="0" applyAlignment="0" applyProtection="0"/>
    <xf numFmtId="207" fontId="7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6" fontId="7" fillId="0" borderId="0" applyFont="0" applyFill="0" applyAlignment="0" applyProtection="0"/>
    <xf numFmtId="207" fontId="7" fillId="0" borderId="0" applyFont="0" applyFill="0" applyAlignment="0" applyProtection="0"/>
    <xf numFmtId="206" fontId="7" fillId="0" borderId="0" applyFont="0" applyFill="0" applyAlignment="0" applyProtection="0"/>
    <xf numFmtId="207" fontId="7" fillId="0" borderId="0" applyFont="0" applyFill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6" fontId="1" fillId="0" borderId="0" applyFont="0" applyFill="0" applyAlignment="0" applyProtection="0"/>
    <xf numFmtId="207" fontId="1" fillId="0" borderId="0" applyFont="0" applyFill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7" fillId="0" borderId="0" applyFont="0" applyFill="0" applyAlignment="0" applyProtection="0"/>
    <xf numFmtId="217" fontId="7" fillId="0" borderId="0" applyFont="0" applyFill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16" fontId="7" fillId="0" borderId="0" applyFont="0" applyFill="0" applyAlignment="0" applyProtection="0"/>
    <xf numFmtId="217" fontId="7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7" fillId="0" borderId="0" applyFont="0" applyFill="0" applyAlignment="0" applyProtection="0"/>
    <xf numFmtId="217" fontId="7" fillId="0" borderId="0" applyFont="0" applyFill="0" applyAlignment="0" applyProtection="0"/>
    <xf numFmtId="216" fontId="7" fillId="0" borderId="0" applyFont="0" applyFill="0" applyAlignment="0" applyProtection="0"/>
    <xf numFmtId="217" fontId="7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18" fontId="16" fillId="0" borderId="0" applyFont="0" applyFill="0" applyBorder="0" applyAlignment="0" applyProtection="0"/>
    <xf numFmtId="219" fontId="16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21" fontId="1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7" fillId="0" borderId="0" applyFont="0" applyFill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0" fontId="1" fillId="0" borderId="0" applyFont="0" applyFill="0" applyAlignment="0" applyProtection="0"/>
    <xf numFmtId="220" fontId="1" fillId="0" borderId="0" applyFont="0" applyFill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7" fillId="0" borderId="0" applyFont="0" applyFill="0" applyAlignment="0" applyProtection="0"/>
    <xf numFmtId="213" fontId="7" fillId="0" borderId="0" applyFont="0" applyFill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2" fontId="1" fillId="0" borderId="0" applyFont="0" applyFill="0" applyAlignment="0" applyProtection="0"/>
    <xf numFmtId="213" fontId="1" fillId="0" borderId="0" applyFont="0" applyFill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215" fontId="1" fillId="0" borderId="0" applyFont="0" applyFill="0" applyBorder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7" fillId="0" borderId="0" applyFont="0" applyFill="0" applyAlignment="0" applyProtection="0"/>
    <xf numFmtId="217" fontId="7" fillId="0" borderId="0" applyFont="0" applyFill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6" fontId="7" fillId="0" borderId="0" applyFont="0" applyFill="0" applyAlignment="0" applyProtection="0"/>
    <xf numFmtId="217" fontId="7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6" fontId="7" fillId="0" borderId="0" applyFont="0" applyFill="0" applyAlignment="0" applyProtection="0"/>
    <xf numFmtId="217" fontId="7" fillId="0" borderId="0" applyFont="0" applyFill="0" applyAlignment="0" applyProtection="0"/>
    <xf numFmtId="216" fontId="7" fillId="0" borderId="0" applyFont="0" applyFill="0" applyAlignment="0" applyProtection="0"/>
    <xf numFmtId="217" fontId="7" fillId="0" borderId="0" applyFont="0" applyFill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6" fontId="1" fillId="0" borderId="0" applyFont="0" applyFill="0" applyAlignment="0" applyProtection="0"/>
    <xf numFmtId="217" fontId="1" fillId="0" borderId="0" applyFont="0" applyFill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1" fillId="0" borderId="0" applyFont="0" applyFill="0" applyBorder="0" applyAlignment="0" applyProtection="0"/>
    <xf numFmtId="0" fontId="7" fillId="0" borderId="0"/>
    <xf numFmtId="3" fontId="35" fillId="0" borderId="0">
      <alignment vertical="top"/>
    </xf>
    <xf numFmtId="0" fontId="54" fillId="28" borderId="11" applyNumberFormat="0" applyAlignment="0" applyProtection="0"/>
    <xf numFmtId="10" fontId="1" fillId="0" borderId="0" applyFont="0" applyFill="0" applyAlignment="0" applyProtection="0"/>
    <xf numFmtId="10" fontId="1" fillId="0" borderId="0" applyFont="0" applyFill="0" applyAlignment="0" applyProtection="0"/>
    <xf numFmtId="0" fontId="36" fillId="0" borderId="8" applyNumberFormat="0" applyAlignment="0"/>
    <xf numFmtId="4" fontId="55" fillId="43" borderId="12" applyNumberFormat="0" applyProtection="0">
      <alignment vertical="center"/>
    </xf>
    <xf numFmtId="4" fontId="56" fillId="43" borderId="12" applyNumberFormat="0" applyProtection="0">
      <alignment vertical="center"/>
    </xf>
    <xf numFmtId="4" fontId="55" fillId="43" borderId="12" applyNumberFormat="0" applyProtection="0">
      <alignment horizontal="left" vertical="center" indent="1"/>
    </xf>
    <xf numFmtId="0" fontId="55" fillId="43" borderId="12" applyNumberFormat="0" applyProtection="0">
      <alignment horizontal="left" vertical="top" indent="1"/>
    </xf>
    <xf numFmtId="4" fontId="55" fillId="2" borderId="0" applyNumberFormat="0" applyProtection="0">
      <alignment horizontal="left" vertical="center" indent="1"/>
    </xf>
    <xf numFmtId="4" fontId="40" fillId="7" borderId="12" applyNumberFormat="0" applyProtection="0">
      <alignment horizontal="right" vertical="center"/>
    </xf>
    <xf numFmtId="4" fontId="40" fillId="3" borderId="12" applyNumberFormat="0" applyProtection="0">
      <alignment horizontal="right" vertical="center"/>
    </xf>
    <xf numFmtId="4" fontId="40" fillId="44" borderId="12" applyNumberFormat="0" applyProtection="0">
      <alignment horizontal="right" vertical="center"/>
    </xf>
    <xf numFmtId="4" fontId="40" fillId="45" borderId="12" applyNumberFormat="0" applyProtection="0">
      <alignment horizontal="right" vertical="center"/>
    </xf>
    <xf numFmtId="4" fontId="40" fillId="46" borderId="12" applyNumberFormat="0" applyProtection="0">
      <alignment horizontal="right" vertical="center"/>
    </xf>
    <xf numFmtId="4" fontId="40" fillId="47" borderId="12" applyNumberFormat="0" applyProtection="0">
      <alignment horizontal="right" vertical="center"/>
    </xf>
    <xf numFmtId="4" fontId="40" fillId="9" borderId="12" applyNumberFormat="0" applyProtection="0">
      <alignment horizontal="right" vertical="center"/>
    </xf>
    <xf numFmtId="4" fontId="40" fillId="48" borderId="12" applyNumberFormat="0" applyProtection="0">
      <alignment horizontal="right" vertical="center"/>
    </xf>
    <xf numFmtId="4" fontId="40" fillId="49" borderId="12" applyNumberFormat="0" applyProtection="0">
      <alignment horizontal="right" vertical="center"/>
    </xf>
    <xf numFmtId="4" fontId="55" fillId="50" borderId="13" applyNumberFormat="0" applyProtection="0">
      <alignment horizontal="left" vertical="center" indent="1"/>
    </xf>
    <xf numFmtId="4" fontId="40" fillId="51" borderId="0" applyNumberFormat="0" applyProtection="0">
      <alignment horizontal="left" vertical="center" indent="1"/>
    </xf>
    <xf numFmtId="4" fontId="57" fillId="8" borderId="0" applyNumberFormat="0" applyProtection="0">
      <alignment horizontal="left" vertical="center" indent="1"/>
    </xf>
    <xf numFmtId="4" fontId="40" fillId="2" borderId="12" applyNumberFormat="0" applyProtection="0">
      <alignment horizontal="right" vertical="center"/>
    </xf>
    <xf numFmtId="4" fontId="58" fillId="51" borderId="0" applyNumberFormat="0" applyProtection="0">
      <alignment horizontal="left" vertical="center" indent="1"/>
    </xf>
    <xf numFmtId="4" fontId="58" fillId="2" borderId="0" applyNumberFormat="0" applyProtection="0">
      <alignment horizontal="left" vertical="center" indent="1"/>
    </xf>
    <xf numFmtId="0" fontId="7" fillId="8" borderId="12" applyNumberFormat="0" applyProtection="0">
      <alignment horizontal="left" vertical="center" indent="1"/>
    </xf>
    <xf numFmtId="0" fontId="7" fillId="8" borderId="12" applyNumberFormat="0" applyProtection="0">
      <alignment horizontal="left" vertical="center" indent="1"/>
    </xf>
    <xf numFmtId="0" fontId="7" fillId="8" borderId="12" applyNumberFormat="0" applyProtection="0">
      <alignment horizontal="left" vertical="top" indent="1"/>
    </xf>
    <xf numFmtId="0" fontId="7" fillId="8" borderId="12" applyNumberFormat="0" applyProtection="0">
      <alignment horizontal="left" vertical="top" indent="1"/>
    </xf>
    <xf numFmtId="0" fontId="7" fillId="2" borderId="12" applyNumberFormat="0" applyProtection="0">
      <alignment horizontal="left" vertical="center" indent="1"/>
    </xf>
    <xf numFmtId="0" fontId="7" fillId="2" borderId="12" applyNumberFormat="0" applyProtection="0">
      <alignment horizontal="left" vertical="center" indent="1"/>
    </xf>
    <xf numFmtId="0" fontId="7" fillId="2" borderId="12" applyNumberFormat="0" applyProtection="0">
      <alignment horizontal="left" vertical="top" indent="1"/>
    </xf>
    <xf numFmtId="0" fontId="7" fillId="2" borderId="12" applyNumberFormat="0" applyProtection="0">
      <alignment horizontal="left" vertical="top" indent="1"/>
    </xf>
    <xf numFmtId="0" fontId="7" fillId="6" borderId="12" applyNumberFormat="0" applyProtection="0">
      <alignment horizontal="left" vertical="center" indent="1"/>
    </xf>
    <xf numFmtId="0" fontId="7" fillId="6" borderId="12" applyNumberFormat="0" applyProtection="0">
      <alignment horizontal="left" vertical="center" indent="1"/>
    </xf>
    <xf numFmtId="0" fontId="7" fillId="6" borderId="12" applyNumberFormat="0" applyProtection="0">
      <alignment horizontal="left" vertical="top" indent="1"/>
    </xf>
    <xf numFmtId="0" fontId="7" fillId="6" borderId="12" applyNumberFormat="0" applyProtection="0">
      <alignment horizontal="left" vertical="top" indent="1"/>
    </xf>
    <xf numFmtId="0" fontId="7" fillId="51" borderId="12" applyNumberFormat="0" applyProtection="0">
      <alignment horizontal="left" vertical="center" indent="1"/>
    </xf>
    <xf numFmtId="0" fontId="7" fillId="51" borderId="12" applyNumberFormat="0" applyProtection="0">
      <alignment horizontal="left" vertical="center" indent="1"/>
    </xf>
    <xf numFmtId="0" fontId="7" fillId="51" borderId="12" applyNumberFormat="0" applyProtection="0">
      <alignment horizontal="left" vertical="top" indent="1"/>
    </xf>
    <xf numFmtId="0" fontId="7" fillId="51" borderId="12" applyNumberFormat="0" applyProtection="0">
      <alignment horizontal="left" vertical="top" indent="1"/>
    </xf>
    <xf numFmtId="0" fontId="7" fillId="5" borderId="14" applyNumberFormat="0">
      <protection locked="0"/>
    </xf>
    <xf numFmtId="0" fontId="7" fillId="5" borderId="14" applyNumberFormat="0">
      <protection locked="0"/>
    </xf>
    <xf numFmtId="4" fontId="40" fillId="4" borderId="12" applyNumberFormat="0" applyProtection="0">
      <alignment vertical="center"/>
    </xf>
    <xf numFmtId="4" fontId="59" fillId="4" borderId="12" applyNumberFormat="0" applyProtection="0">
      <alignment vertical="center"/>
    </xf>
    <xf numFmtId="4" fontId="40" fillId="4" borderId="12" applyNumberFormat="0" applyProtection="0">
      <alignment horizontal="left" vertical="center" indent="1"/>
    </xf>
    <xf numFmtId="0" fontId="40" fillId="4" borderId="12" applyNumberFormat="0" applyProtection="0">
      <alignment horizontal="left" vertical="top" indent="1"/>
    </xf>
    <xf numFmtId="4" fontId="40" fillId="51" borderId="12" applyNumberFormat="0" applyProtection="0">
      <alignment horizontal="right" vertical="center"/>
    </xf>
    <xf numFmtId="4" fontId="59" fillId="51" borderId="12" applyNumberFormat="0" applyProtection="0">
      <alignment horizontal="right" vertical="center"/>
    </xf>
    <xf numFmtId="4" fontId="40" fillId="2" borderId="12" applyNumberFormat="0" applyProtection="0">
      <alignment horizontal="left" vertical="center" indent="1"/>
    </xf>
    <xf numFmtId="0" fontId="40" fillId="2" borderId="12" applyNumberFormat="0" applyProtection="0">
      <alignment horizontal="left" vertical="top" indent="1"/>
    </xf>
    <xf numFmtId="4" fontId="60" fillId="52" borderId="0" applyNumberFormat="0" applyProtection="0">
      <alignment horizontal="left" vertical="center" indent="1"/>
    </xf>
    <xf numFmtId="4" fontId="61" fillId="51" borderId="12" applyNumberFormat="0" applyProtection="0">
      <alignment horizontal="right" vertical="center"/>
    </xf>
    <xf numFmtId="0" fontId="62" fillId="0" borderId="0" applyNumberFormat="0" applyFill="0" applyBorder="0" applyAlignment="0" applyProtection="0"/>
    <xf numFmtId="0" fontId="22" fillId="0" borderId="15"/>
    <xf numFmtId="0" fontId="7" fillId="53" borderId="0"/>
    <xf numFmtId="3" fontId="63" fillId="0" borderId="0">
      <alignment horizontal="right" vertical="center"/>
    </xf>
    <xf numFmtId="49" fontId="63" fillId="0" borderId="0">
      <alignment horizontal="right" vertical="center"/>
    </xf>
    <xf numFmtId="0" fontId="37" fillId="39" borderId="14">
      <protection locked="0"/>
    </xf>
    <xf numFmtId="0" fontId="38" fillId="0" borderId="0">
      <alignment horizontal="center"/>
    </xf>
    <xf numFmtId="222" fontId="38" fillId="0" borderId="0">
      <alignment horizontal="center"/>
    </xf>
    <xf numFmtId="0" fontId="62" fillId="0" borderId="0" applyNumberFormat="0" applyFill="0" applyBorder="0" applyAlignment="0" applyProtection="0"/>
    <xf numFmtId="0" fontId="47" fillId="0" borderId="16" applyNumberFormat="0" applyFill="0" applyAlignment="0" applyProtection="0"/>
    <xf numFmtId="223" fontId="1" fillId="0" borderId="0">
      <alignment horizontal="left"/>
    </xf>
    <xf numFmtId="223" fontId="1" fillId="0" borderId="0">
      <alignment horizontal="left"/>
    </xf>
    <xf numFmtId="229" fontId="7" fillId="0" borderId="0" applyFont="0" applyFill="0" applyBorder="0" applyAlignment="0" applyProtection="0"/>
    <xf numFmtId="230" fontId="7" fillId="0" borderId="0" applyFont="0" applyFill="0" applyBorder="0" applyAlignment="0" applyProtection="0"/>
    <xf numFmtId="0" fontId="64" fillId="0" borderId="0" applyNumberFormat="0" applyFill="0" applyBorder="0" applyAlignment="0" applyProtection="0"/>
    <xf numFmtId="44" fontId="7" fillId="0" borderId="0" applyFont="0" applyFill="0" applyBorder="0" applyAlignment="0" applyProtection="0"/>
    <xf numFmtId="0" fontId="39" fillId="0" borderId="17">
      <alignment horizontal="centerContinuous" vertical="center" wrapText="1"/>
    </xf>
    <xf numFmtId="3" fontId="18" fillId="0" borderId="5" applyFill="0">
      <alignment vertical="center"/>
    </xf>
    <xf numFmtId="0" fontId="18" fillId="0" borderId="5">
      <alignment wrapText="1"/>
    </xf>
    <xf numFmtId="0" fontId="7" fillId="0" borderId="0"/>
    <xf numFmtId="0" fontId="7" fillId="0" borderId="0"/>
    <xf numFmtId="0" fontId="74" fillId="0" borderId="0"/>
    <xf numFmtId="0" fontId="74" fillId="0" borderId="0"/>
    <xf numFmtId="0" fontId="1" fillId="0" borderId="0"/>
    <xf numFmtId="0" fontId="1" fillId="0" borderId="0"/>
    <xf numFmtId="0" fontId="7" fillId="0" borderId="0"/>
    <xf numFmtId="0" fontId="13" fillId="0" borderId="8" applyNumberFormat="0">
      <alignment vertical="center" wrapText="1"/>
    </xf>
    <xf numFmtId="0" fontId="20" fillId="0" borderId="7" applyFill="0">
      <alignment horizontal="center" vertical="center" wrapText="1"/>
    </xf>
    <xf numFmtId="3" fontId="20" fillId="0" borderId="18" applyFill="0">
      <alignment wrapText="1"/>
    </xf>
    <xf numFmtId="0" fontId="7" fillId="4" borderId="10" applyNumberFormat="0" applyFont="0" applyAlignment="0" applyProtection="0"/>
    <xf numFmtId="0" fontId="39" fillId="0" borderId="19">
      <alignment horizontal="center" vertical="center" wrapText="1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5" applyNumberFormat="0" applyFill="0">
      <alignment horizontal="center" vertical="center" wrapText="1"/>
    </xf>
    <xf numFmtId="0" fontId="15" fillId="0" borderId="0"/>
    <xf numFmtId="0" fontId="13" fillId="0" borderId="0"/>
    <xf numFmtId="224" fontId="1" fillId="0" borderId="0" applyFont="0" applyFill="0" applyAlignment="0" applyProtection="0"/>
    <xf numFmtId="3" fontId="1" fillId="0" borderId="20" applyFont="0">
      <alignment horizontal="right"/>
      <protection locked="0"/>
    </xf>
    <xf numFmtId="3" fontId="1" fillId="0" borderId="20" applyFont="0">
      <alignment horizontal="right"/>
      <protection locked="0"/>
    </xf>
    <xf numFmtId="225" fontId="1" fillId="0" borderId="0" applyFont="0" applyFill="0" applyAlignment="0" applyProtection="0"/>
    <xf numFmtId="22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3262" applyFont="1" applyFill="1" applyAlignment="1">
      <alignment horizontal="center" vertical="center" wrapText="1"/>
    </xf>
    <xf numFmtId="4" fontId="2" fillId="0" borderId="0" xfId="3262" applyNumberFormat="1" applyFont="1" applyFill="1" applyAlignment="1">
      <alignment horizontal="center" vertical="center" wrapText="1"/>
    </xf>
    <xf numFmtId="14" fontId="2" fillId="0" borderId="0" xfId="3262" applyNumberFormat="1" applyFont="1" applyBorder="1" applyAlignment="1">
      <alignment horizontal="center" vertical="top" wrapText="1"/>
    </xf>
    <xf numFmtId="0" fontId="2" fillId="0" borderId="0" xfId="3262" applyFont="1" applyBorder="1" applyAlignment="1">
      <alignment horizontal="center" vertical="top" wrapText="1"/>
    </xf>
    <xf numFmtId="0" fontId="2" fillId="0" borderId="0" xfId="3262" applyFont="1" applyFill="1" applyAlignment="1">
      <alignment horizontal="right" vertical="center" wrapText="1"/>
    </xf>
    <xf numFmtId="0" fontId="3" fillId="0" borderId="0" xfId="3262" applyFont="1" applyFill="1" applyAlignment="1">
      <alignment horizontal="center" vertical="center" wrapText="1"/>
    </xf>
    <xf numFmtId="0" fontId="4" fillId="29" borderId="0" xfId="3262" applyFont="1" applyFill="1" applyAlignment="1">
      <alignment horizontal="center" vertical="center" wrapText="1"/>
    </xf>
    <xf numFmtId="0" fontId="4" fillId="29" borderId="0" xfId="3262" applyFont="1" applyFill="1" applyAlignment="1">
      <alignment horizontal="right" vertical="center" wrapText="1"/>
    </xf>
    <xf numFmtId="43" fontId="2" fillId="0" borderId="0" xfId="3262" applyNumberFormat="1" applyFont="1" applyFill="1" applyAlignment="1">
      <alignment horizontal="center" vertical="center" wrapText="1"/>
    </xf>
    <xf numFmtId="0" fontId="2" fillId="0" borderId="21" xfId="3262" applyFont="1" applyFill="1" applyBorder="1" applyAlignment="1">
      <alignment horizontal="center" vertical="center" wrapText="1"/>
    </xf>
    <xf numFmtId="43" fontId="5" fillId="0" borderId="21" xfId="3262" applyNumberFormat="1" applyFont="1" applyFill="1" applyBorder="1" applyAlignment="1">
      <alignment horizontal="center" vertical="center" wrapText="1"/>
    </xf>
    <xf numFmtId="43" fontId="2" fillId="0" borderId="14" xfId="3262" applyNumberFormat="1" applyFont="1" applyFill="1" applyBorder="1" applyAlignment="1">
      <alignment horizontal="center" vertical="center" wrapText="1"/>
    </xf>
    <xf numFmtId="0" fontId="2" fillId="0" borderId="14" xfId="3262" applyFont="1" applyFill="1" applyBorder="1" applyAlignment="1">
      <alignment horizontal="left" vertical="center" wrapText="1" indent="1"/>
    </xf>
    <xf numFmtId="0" fontId="2" fillId="0" borderId="14" xfId="3262" applyFont="1" applyFill="1" applyBorder="1" applyAlignment="1">
      <alignment horizontal="center" vertical="center" wrapText="1"/>
    </xf>
    <xf numFmtId="0" fontId="3" fillId="0" borderId="14" xfId="3262" applyFont="1" applyFill="1" applyBorder="1" applyAlignment="1">
      <alignment horizontal="left" vertical="center" wrapText="1" indent="1"/>
    </xf>
    <xf numFmtId="43" fontId="69" fillId="0" borderId="14" xfId="3262" applyNumberFormat="1" applyFont="1" applyFill="1" applyBorder="1" applyAlignment="1">
      <alignment horizontal="center" vertical="center" wrapText="1"/>
    </xf>
    <xf numFmtId="43" fontId="69" fillId="0" borderId="22" xfId="3262" applyNumberFormat="1" applyFont="1" applyFill="1" applyBorder="1" applyAlignment="1">
      <alignment horizontal="center" vertical="center" wrapText="1"/>
    </xf>
    <xf numFmtId="0" fontId="2" fillId="0" borderId="0" xfId="3262" applyFont="1" applyFill="1" applyBorder="1" applyAlignment="1">
      <alignment horizontal="center" vertical="center" wrapText="1"/>
    </xf>
    <xf numFmtId="0" fontId="8" fillId="54" borderId="0" xfId="3263" applyFont="1" applyFill="1" applyBorder="1" applyAlignment="1">
      <alignment vertical="center" wrapText="1"/>
    </xf>
    <xf numFmtId="0" fontId="8" fillId="54" borderId="1" xfId="3263" applyFont="1" applyFill="1" applyBorder="1" applyAlignment="1">
      <alignment vertical="center" wrapText="1"/>
    </xf>
    <xf numFmtId="0" fontId="9" fillId="0" borderId="14" xfId="3262" applyFont="1" applyFill="1" applyBorder="1" applyAlignment="1">
      <alignment horizontal="left" vertical="center" wrapText="1" indent="1"/>
    </xf>
    <xf numFmtId="0" fontId="2" fillId="0" borderId="23" xfId="3262" applyFont="1" applyFill="1" applyBorder="1" applyAlignment="1">
      <alignment horizontal="center" vertical="center" wrapText="1"/>
    </xf>
    <xf numFmtId="0" fontId="69" fillId="0" borderId="14" xfId="3262" applyFont="1" applyFill="1" applyBorder="1" applyAlignment="1">
      <alignment horizontal="center" vertical="center" wrapText="1"/>
    </xf>
    <xf numFmtId="0" fontId="10" fillId="0" borderId="0" xfId="3262" applyFont="1" applyBorder="1"/>
    <xf numFmtId="0" fontId="11" fillId="0" borderId="0" xfId="3262" applyFont="1" applyBorder="1"/>
    <xf numFmtId="0" fontId="10" fillId="0" borderId="0" xfId="3262" applyFont="1" applyBorder="1" applyAlignment="1"/>
    <xf numFmtId="4" fontId="10" fillId="0" borderId="0" xfId="3262" applyNumberFormat="1" applyFont="1" applyBorder="1"/>
    <xf numFmtId="3" fontId="10" fillId="0" borderId="0" xfId="3262" applyNumberFormat="1" applyFont="1" applyBorder="1"/>
    <xf numFmtId="0" fontId="12" fillId="55" borderId="0" xfId="3262" applyFont="1" applyFill="1" applyBorder="1" applyAlignment="1">
      <alignment horizontal="left" vertical="top" wrapText="1" indent="1"/>
    </xf>
    <xf numFmtId="0" fontId="10" fillId="0" borderId="0" xfId="3262" applyFont="1" applyBorder="1" applyAlignment="1">
      <alignment horizontal="center"/>
    </xf>
    <xf numFmtId="0" fontId="2" fillId="0" borderId="0" xfId="3262" applyFont="1" applyFill="1" applyBorder="1" applyAlignment="1">
      <alignment horizontal="left" vertical="center" wrapText="1"/>
    </xf>
    <xf numFmtId="0" fontId="70" fillId="0" borderId="0" xfId="3262" applyFont="1" applyFill="1" applyAlignment="1">
      <alignment horizontal="center" vertical="center" wrapText="1"/>
    </xf>
    <xf numFmtId="0" fontId="71" fillId="0" borderId="0" xfId="3262" applyFont="1" applyFill="1" applyBorder="1" applyAlignment="1">
      <alignment horizontal="center" vertical="center" wrapText="1"/>
    </xf>
    <xf numFmtId="0" fontId="71" fillId="0" borderId="14" xfId="3262" applyFont="1" applyFill="1" applyBorder="1" applyAlignment="1">
      <alignment horizontal="center" vertical="center" wrapText="1"/>
    </xf>
    <xf numFmtId="0" fontId="70" fillId="0" borderId="14" xfId="3262" applyFont="1" applyFill="1" applyBorder="1" applyAlignment="1">
      <alignment horizontal="left" vertical="center" wrapText="1" indent="1"/>
    </xf>
    <xf numFmtId="43" fontId="71" fillId="0" borderId="0" xfId="3262" applyNumberFormat="1" applyFont="1" applyFill="1" applyAlignment="1">
      <alignment horizontal="center" vertical="center" wrapText="1"/>
    </xf>
    <xf numFmtId="0" fontId="71" fillId="0" borderId="14" xfId="3262" applyFont="1" applyFill="1" applyBorder="1" applyAlignment="1">
      <alignment horizontal="left" vertical="center" wrapText="1" indent="1"/>
    </xf>
    <xf numFmtId="4" fontId="71" fillId="0" borderId="0" xfId="3262" applyNumberFormat="1" applyFont="1" applyFill="1" applyAlignment="1">
      <alignment horizontal="center" vertical="center" wrapText="1"/>
    </xf>
    <xf numFmtId="0" fontId="72" fillId="0" borderId="14" xfId="3262" applyFont="1" applyFill="1" applyBorder="1" applyAlignment="1">
      <alignment horizontal="left" vertical="center" wrapText="1" indent="1"/>
    </xf>
    <xf numFmtId="43" fontId="71" fillId="0" borderId="14" xfId="3262" applyNumberFormat="1" applyFont="1" applyFill="1" applyBorder="1" applyAlignment="1">
      <alignment horizontal="center" vertical="center" wrapText="1"/>
    </xf>
    <xf numFmtId="0" fontId="71" fillId="0" borderId="14" xfId="0" applyFont="1" applyBorder="1"/>
    <xf numFmtId="0" fontId="70" fillId="29" borderId="14" xfId="0" applyFont="1" applyFill="1" applyBorder="1"/>
    <xf numFmtId="0" fontId="70" fillId="29" borderId="14" xfId="3262" applyFont="1" applyFill="1" applyBorder="1" applyAlignment="1">
      <alignment horizontal="center" vertical="center" wrapText="1"/>
    </xf>
    <xf numFmtId="43" fontId="70" fillId="29" borderId="14" xfId="3262" applyNumberFormat="1" applyFont="1" applyFill="1" applyBorder="1" applyAlignment="1">
      <alignment horizontal="center" vertical="center" wrapText="1"/>
    </xf>
    <xf numFmtId="0" fontId="71" fillId="0" borderId="0" xfId="3262" applyFont="1" applyFill="1" applyAlignment="1">
      <alignment horizontal="left" vertical="center" wrapText="1"/>
    </xf>
    <xf numFmtId="0" fontId="70" fillId="0" borderId="0" xfId="3262" applyFont="1" applyFill="1" applyAlignment="1">
      <alignment horizontal="left" vertical="center" wrapText="1"/>
    </xf>
    <xf numFmtId="0" fontId="70" fillId="0" borderId="0" xfId="0" applyFont="1" applyFill="1" applyAlignment="1">
      <alignment horizontal="center" vertical="center" wrapText="1"/>
    </xf>
    <xf numFmtId="0" fontId="71" fillId="0" borderId="0" xfId="3262" applyFont="1" applyFill="1" applyAlignment="1">
      <alignment horizontal="center" vertical="center" wrapText="1"/>
    </xf>
    <xf numFmtId="4" fontId="71" fillId="0" borderId="14" xfId="3262" applyNumberFormat="1" applyFont="1" applyFill="1" applyBorder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0" fillId="0" borderId="0" xfId="0" applyFont="1" applyFill="1" applyAlignment="1">
      <alignment horizontal="right"/>
    </xf>
    <xf numFmtId="0" fontId="70" fillId="0" borderId="0" xfId="0" applyFont="1" applyFill="1" applyAlignment="1">
      <alignment horizontal="center" vertical="center" wrapText="1"/>
    </xf>
    <xf numFmtId="0" fontId="0" fillId="0" borderId="0" xfId="0"/>
    <xf numFmtId="0" fontId="71" fillId="0" borderId="0" xfId="3262" applyFont="1" applyFill="1" applyAlignment="1">
      <alignment horizontal="center" vertical="center" wrapText="1"/>
    </xf>
    <xf numFmtId="0" fontId="70" fillId="0" borderId="0" xfId="0" applyFont="1" applyAlignment="1">
      <alignment horizontal="right"/>
    </xf>
    <xf numFmtId="0" fontId="71" fillId="0" borderId="0" xfId="3262" applyFont="1" applyFill="1" applyAlignment="1">
      <alignment horizontal="left" vertical="top" wrapText="1"/>
    </xf>
    <xf numFmtId="0" fontId="73" fillId="0" borderId="0" xfId="0" applyFont="1" applyAlignment="1">
      <alignment horizontal="center" vertical="center" wrapText="1"/>
    </xf>
    <xf numFmtId="0" fontId="57" fillId="0" borderId="0" xfId="0" applyFont="1" applyAlignment="1">
      <alignment horizontal="center"/>
    </xf>
    <xf numFmtId="0" fontId="73" fillId="0" borderId="0" xfId="0" applyFont="1" applyAlignment="1">
      <alignment horizontal="center"/>
    </xf>
  </cellXfs>
  <cellStyles count="3281">
    <cellStyle name="____Исполнение Бюджета НВ филиала май к отправке" xfId="1"/>
    <cellStyle name="____Отчёт НВ филиала апрель2003" xfId="2"/>
    <cellStyle name="____Отчёт НВ филиала июнь 2003" xfId="3"/>
    <cellStyle name="_~7626906" xfId="4"/>
    <cellStyle name="_2004 исправ ФОТ" xfId="5"/>
    <cellStyle name="_2004 исправ.10.38xls" xfId="6"/>
    <cellStyle name="_2004.08.09п  Производственная программа информатизации и связи на 2004 - 2009 г.г." xfId="7"/>
    <cellStyle name="_Cost forms - presentation2" xfId="8"/>
    <cellStyle name="_Data_TEP_мес (rep &amp; affil-2 (2)" xfId="9"/>
    <cellStyle name="_FC Rep &amp; Affil(2005)" xfId="10"/>
    <cellStyle name="_FFF" xfId="11"/>
    <cellStyle name="_FFF_Capex-new" xfId="12"/>
    <cellStyle name="_FFF_Financial Plan - final_2" xfId="13"/>
    <cellStyle name="_FFF_Form 01(MB)" xfId="14"/>
    <cellStyle name="_FFF_Links_NK" xfId="15"/>
    <cellStyle name="_FFF_N20_5" xfId="16"/>
    <cellStyle name="_FFF_N20_6" xfId="17"/>
    <cellStyle name="_FFF_New Form10_2" xfId="18"/>
    <cellStyle name="_FFF_Nsi" xfId="19"/>
    <cellStyle name="_FFF_Nsi - last version" xfId="20"/>
    <cellStyle name="_FFF_Nsi - last version for programming" xfId="21"/>
    <cellStyle name="_FFF_Nsi - next_last version" xfId="22"/>
    <cellStyle name="_FFF_Nsi - plan - final" xfId="23"/>
    <cellStyle name="_FFF_Nsi -super_ last version" xfId="24"/>
    <cellStyle name="_FFF_Nsi(2)" xfId="25"/>
    <cellStyle name="_FFF_Nsi_1" xfId="26"/>
    <cellStyle name="_FFF_Nsi_139" xfId="27"/>
    <cellStyle name="_FFF_Nsi_140" xfId="28"/>
    <cellStyle name="_FFF_Nsi_140(Зах)" xfId="29"/>
    <cellStyle name="_FFF_Nsi_140_mod" xfId="30"/>
    <cellStyle name="_FFF_Nsi_158" xfId="31"/>
    <cellStyle name="_FFF_Nsi_Express" xfId="32"/>
    <cellStyle name="_FFF_Nsi_Jan1" xfId="33"/>
    <cellStyle name="_FFF_Nsi_test" xfId="34"/>
    <cellStyle name="_FFF_Nsi2" xfId="35"/>
    <cellStyle name="_FFF_Nsi-Services" xfId="36"/>
    <cellStyle name="_FFF_P&amp;L" xfId="37"/>
    <cellStyle name="_FFF_S0400" xfId="38"/>
    <cellStyle name="_FFF_S13001" xfId="39"/>
    <cellStyle name="_FFF_Sheet1" xfId="40"/>
    <cellStyle name="_FFF_sofi - plan_AP270202ii" xfId="41"/>
    <cellStyle name="_FFF_sofi - plan_AP270202iii" xfId="42"/>
    <cellStyle name="_FFF_sofi - plan_AP270202iv" xfId="43"/>
    <cellStyle name="_FFF_Sofi vs Sobi" xfId="44"/>
    <cellStyle name="_FFF_Sofi_PBD 27-11-01" xfId="45"/>
    <cellStyle name="_FFF_SOFI_TEPs_AOK_130902" xfId="46"/>
    <cellStyle name="_FFF_Sofi145a" xfId="47"/>
    <cellStyle name="_FFF_Sofi153" xfId="48"/>
    <cellStyle name="_FFF_Summary" xfId="49"/>
    <cellStyle name="_FFF_SXXXX_Express_c Links" xfId="50"/>
    <cellStyle name="_FFF_Tax_form_1кв_3" xfId="51"/>
    <cellStyle name="_FFF_test_11" xfId="52"/>
    <cellStyle name="_FFF_БКЭ" xfId="53"/>
    <cellStyle name="_FFF_для вставки в пакет за 2001" xfId="54"/>
    <cellStyle name="_FFF_дляГалиныВ" xfId="55"/>
    <cellStyle name="_FFF_Книга7" xfId="56"/>
    <cellStyle name="_FFF_Лист1" xfId="57"/>
    <cellStyle name="_FFF_ОСН. ДЕЯТ." xfId="58"/>
    <cellStyle name="_FFF_Подразделения" xfId="59"/>
    <cellStyle name="_FFF_Список тиражирования" xfId="60"/>
    <cellStyle name="_FFF_Форма 12 last" xfId="61"/>
    <cellStyle name="_Final_Book_010301" xfId="62"/>
    <cellStyle name="_Final_Book_010301_Capex-new" xfId="63"/>
    <cellStyle name="_Final_Book_010301_Financial Plan - final_2" xfId="64"/>
    <cellStyle name="_Final_Book_010301_Form 01(MB)" xfId="65"/>
    <cellStyle name="_Final_Book_010301_Links_NK" xfId="66"/>
    <cellStyle name="_Final_Book_010301_N20_5" xfId="67"/>
    <cellStyle name="_Final_Book_010301_N20_6" xfId="68"/>
    <cellStyle name="_Final_Book_010301_New Form10_2" xfId="69"/>
    <cellStyle name="_Final_Book_010301_Nsi" xfId="70"/>
    <cellStyle name="_Final_Book_010301_Nsi - last version" xfId="71"/>
    <cellStyle name="_Final_Book_010301_Nsi - last version for programming" xfId="72"/>
    <cellStyle name="_Final_Book_010301_Nsi - next_last version" xfId="73"/>
    <cellStyle name="_Final_Book_010301_Nsi - plan - final" xfId="74"/>
    <cellStyle name="_Final_Book_010301_Nsi -super_ last version" xfId="75"/>
    <cellStyle name="_Final_Book_010301_Nsi(2)" xfId="76"/>
    <cellStyle name="_Final_Book_010301_Nsi_1" xfId="77"/>
    <cellStyle name="_Final_Book_010301_Nsi_139" xfId="78"/>
    <cellStyle name="_Final_Book_010301_Nsi_140" xfId="79"/>
    <cellStyle name="_Final_Book_010301_Nsi_140(Зах)" xfId="80"/>
    <cellStyle name="_Final_Book_010301_Nsi_140_mod" xfId="81"/>
    <cellStyle name="_Final_Book_010301_Nsi_158" xfId="82"/>
    <cellStyle name="_Final_Book_010301_Nsi_Express" xfId="83"/>
    <cellStyle name="_Final_Book_010301_Nsi_Jan1" xfId="84"/>
    <cellStyle name="_Final_Book_010301_Nsi_test" xfId="85"/>
    <cellStyle name="_Final_Book_010301_Nsi2" xfId="86"/>
    <cellStyle name="_Final_Book_010301_Nsi-Services" xfId="87"/>
    <cellStyle name="_Final_Book_010301_P&amp;L" xfId="88"/>
    <cellStyle name="_Final_Book_010301_S0400" xfId="89"/>
    <cellStyle name="_Final_Book_010301_S13001" xfId="90"/>
    <cellStyle name="_Final_Book_010301_Sheet1" xfId="91"/>
    <cellStyle name="_Final_Book_010301_sofi - plan_AP270202ii" xfId="92"/>
    <cellStyle name="_Final_Book_010301_sofi - plan_AP270202iii" xfId="93"/>
    <cellStyle name="_Final_Book_010301_sofi - plan_AP270202iv" xfId="94"/>
    <cellStyle name="_Final_Book_010301_Sofi vs Sobi" xfId="95"/>
    <cellStyle name="_Final_Book_010301_Sofi_PBD 27-11-01" xfId="96"/>
    <cellStyle name="_Final_Book_010301_SOFI_TEPs_AOK_130902" xfId="97"/>
    <cellStyle name="_Final_Book_010301_Sofi145a" xfId="98"/>
    <cellStyle name="_Final_Book_010301_Sofi153" xfId="99"/>
    <cellStyle name="_Final_Book_010301_Summary" xfId="100"/>
    <cellStyle name="_Final_Book_010301_SXXXX_Express_c Links" xfId="101"/>
    <cellStyle name="_Final_Book_010301_Tax_form_1кв_3" xfId="102"/>
    <cellStyle name="_Final_Book_010301_test_11" xfId="103"/>
    <cellStyle name="_Final_Book_010301_БКЭ" xfId="104"/>
    <cellStyle name="_Final_Book_010301_для вставки в пакет за 2001" xfId="105"/>
    <cellStyle name="_Final_Book_010301_дляГалиныВ" xfId="106"/>
    <cellStyle name="_Final_Book_010301_Книга7" xfId="107"/>
    <cellStyle name="_Final_Book_010301_Лист1" xfId="108"/>
    <cellStyle name="_Final_Book_010301_ОСН. ДЕЯТ." xfId="109"/>
    <cellStyle name="_Final_Book_010301_Подразделения" xfId="110"/>
    <cellStyle name="_Final_Book_010301_Список тиражирования" xfId="111"/>
    <cellStyle name="_Final_Book_010301_Форма 12 last" xfId="112"/>
    <cellStyle name="_HR_2008(формат)" xfId="113"/>
    <cellStyle name="_KPI-5" xfId="114"/>
    <cellStyle name="_KPI-5_Form 01(MB)" xfId="115"/>
    <cellStyle name="_KPI-5_HR_2008(формат)" xfId="116"/>
    <cellStyle name="_KPI-5_Links_NK" xfId="117"/>
    <cellStyle name="_KPI-5_Nsi" xfId="118"/>
    <cellStyle name="_KPI-5_Nsi(2)" xfId="119"/>
    <cellStyle name="_KPI-5_Nsi_158" xfId="120"/>
    <cellStyle name="_KPI-5_Nsi_Express" xfId="121"/>
    <cellStyle name="_KPI-5_Nsi_test" xfId="122"/>
    <cellStyle name="_KPI-5_Nsi-Services" xfId="123"/>
    <cellStyle name="_KPI-5_S0400" xfId="124"/>
    <cellStyle name="_KPI-5_S13001" xfId="125"/>
    <cellStyle name="_KPI-5_S17301" xfId="126"/>
    <cellStyle name="_KPI-5_SOFI_TEPs_AOK_130902" xfId="127"/>
    <cellStyle name="_KPI-5_SOFI_TEPs_AOK_130902_Dogovora" xfId="128"/>
    <cellStyle name="_KPI-5_SOFI_TEPs_AOK_130902_S14206_Akt_sverki" xfId="129"/>
    <cellStyle name="_KPI-5_SOFI_TEPs_AOK_130902_S14206_Akt_sverki_S11111_Akt_sverki" xfId="130"/>
    <cellStyle name="_KPI-5_SOFI_TEPs_AOK_130902_S14206_Akt_sverki_Договора_Express_4m2003_new" xfId="131"/>
    <cellStyle name="_KPI-5_SOFI_TEPs_AOK_130902_S15202_Akt_sverki" xfId="132"/>
    <cellStyle name="_KPI-5_SOFI_TEPs_AOK_130902_S15202_Akt_sverki_S11111_Akt_sverki" xfId="133"/>
    <cellStyle name="_KPI-5_SOFI_TEPs_AOK_130902_S15202_Akt_sverki_Договора_Express_4m2003_new" xfId="134"/>
    <cellStyle name="_KPI-5_SOFI_TEPs_AOK_130902_Договора_Express_4m2003_new" xfId="135"/>
    <cellStyle name="_KPI-5_SOFI_TEPs_AOK_130902_Книга1" xfId="136"/>
    <cellStyle name="_KPI-5_Sofi145a" xfId="137"/>
    <cellStyle name="_KPI-5_Sofi153" xfId="138"/>
    <cellStyle name="_KPI-5_SXXXX_Express_c Links" xfId="139"/>
    <cellStyle name="_KPI-5_TBM_Nizhnevartovsk__HR_GFO-512" xfId="140"/>
    <cellStyle name="_KPI-5_test_11" xfId="141"/>
    <cellStyle name="_KPI-5_БизнесПлан_GFO_Менеджмент_2009 (2)" xfId="142"/>
    <cellStyle name="_KPI-5_БизнесПлан_IT_Менеджмент_2009" xfId="143"/>
    <cellStyle name="_KPI-5_для вставки в пакет за 2001" xfId="144"/>
    <cellStyle name="_KPI-5_дляГалиныВ" xfId="145"/>
    <cellStyle name="_KPI-5_Лист1" xfId="146"/>
    <cellStyle name="_KPI-5_Подразделения" xfId="147"/>
    <cellStyle name="_KPI-5_Список тиражирования" xfId="148"/>
    <cellStyle name="_KPI-5_Форма 12 last" xfId="149"/>
    <cellStyle name="_KPI-5_ЦП РЦ МТО Нижневартовск октябрь (новый формат)" xfId="150"/>
    <cellStyle name="_Master_IT_ver1 2(2007) ТБМ РЦ МТО менеджмент" xfId="151"/>
    <cellStyle name="_New_Sofi" xfId="152"/>
    <cellStyle name="_New_Sofi_Capex-new" xfId="153"/>
    <cellStyle name="_New_Sofi_FFF" xfId="154"/>
    <cellStyle name="_New_Sofi_Financial Plan - final_2" xfId="155"/>
    <cellStyle name="_New_Sofi_Form 01(MB)" xfId="156"/>
    <cellStyle name="_New_Sofi_Links_NK" xfId="157"/>
    <cellStyle name="_New_Sofi_N20_5" xfId="158"/>
    <cellStyle name="_New_Sofi_N20_6" xfId="159"/>
    <cellStyle name="_New_Sofi_New Form10_2" xfId="160"/>
    <cellStyle name="_New_Sofi_Nsi" xfId="161"/>
    <cellStyle name="_New_Sofi_Nsi - last version" xfId="162"/>
    <cellStyle name="_New_Sofi_Nsi - last version for programming" xfId="163"/>
    <cellStyle name="_New_Sofi_Nsi - next_last version" xfId="164"/>
    <cellStyle name="_New_Sofi_Nsi - plan - final" xfId="165"/>
    <cellStyle name="_New_Sofi_Nsi -super_ last version" xfId="166"/>
    <cellStyle name="_New_Sofi_Nsi(2)" xfId="167"/>
    <cellStyle name="_New_Sofi_Nsi_1" xfId="168"/>
    <cellStyle name="_New_Sofi_Nsi_139" xfId="169"/>
    <cellStyle name="_New_Sofi_Nsi_140" xfId="170"/>
    <cellStyle name="_New_Sofi_Nsi_140(Зах)" xfId="171"/>
    <cellStyle name="_New_Sofi_Nsi_140_mod" xfId="172"/>
    <cellStyle name="_New_Sofi_Nsi_158" xfId="173"/>
    <cellStyle name="_New_Sofi_Nsi_Express" xfId="174"/>
    <cellStyle name="_New_Sofi_Nsi_Jan1" xfId="175"/>
    <cellStyle name="_New_Sofi_Nsi_test" xfId="176"/>
    <cellStyle name="_New_Sofi_Nsi2" xfId="177"/>
    <cellStyle name="_New_Sofi_Nsi-Services" xfId="178"/>
    <cellStyle name="_New_Sofi_P&amp;L" xfId="179"/>
    <cellStyle name="_New_Sofi_S0400" xfId="180"/>
    <cellStyle name="_New_Sofi_S13001" xfId="181"/>
    <cellStyle name="_New_Sofi_Sheet1" xfId="182"/>
    <cellStyle name="_New_Sofi_sofi - plan_AP270202ii" xfId="183"/>
    <cellStyle name="_New_Sofi_sofi - plan_AP270202iii" xfId="184"/>
    <cellStyle name="_New_Sofi_sofi - plan_AP270202iv" xfId="185"/>
    <cellStyle name="_New_Sofi_Sofi vs Sobi" xfId="186"/>
    <cellStyle name="_New_Sofi_Sofi_PBD 27-11-01" xfId="187"/>
    <cellStyle name="_New_Sofi_SOFI_TEPs_AOK_130902" xfId="188"/>
    <cellStyle name="_New_Sofi_Sofi145a" xfId="189"/>
    <cellStyle name="_New_Sofi_Sofi153" xfId="190"/>
    <cellStyle name="_New_Sofi_Summary" xfId="191"/>
    <cellStyle name="_New_Sofi_SXXXX_Express_c Links" xfId="192"/>
    <cellStyle name="_New_Sofi_Tax_form_1кв_3" xfId="193"/>
    <cellStyle name="_New_Sofi_test_11" xfId="194"/>
    <cellStyle name="_New_Sofi_БКЭ" xfId="195"/>
    <cellStyle name="_New_Sofi_для вставки в пакет за 2001" xfId="196"/>
    <cellStyle name="_New_Sofi_дляГалиныВ" xfId="197"/>
    <cellStyle name="_New_Sofi_Книга7" xfId="198"/>
    <cellStyle name="_New_Sofi_Лист1" xfId="199"/>
    <cellStyle name="_New_Sofi_ОСН. ДЕЯТ." xfId="200"/>
    <cellStyle name="_New_Sofi_Подразделения" xfId="201"/>
    <cellStyle name="_New_Sofi_Список тиражирования" xfId="202"/>
    <cellStyle name="_New_Sofi_Форма 12 last" xfId="203"/>
    <cellStyle name="_Nsi" xfId="204"/>
    <cellStyle name="_S0110" xfId="205"/>
    <cellStyle name="_S0279" xfId="206"/>
    <cellStyle name="_S17301" xfId="207"/>
    <cellStyle name="_SMC" xfId="208"/>
    <cellStyle name="_sobi_rf_020715_blank" xfId="209"/>
    <cellStyle name="_SOFI_TEPs_AOK_130902" xfId="210"/>
    <cellStyle name="_SOFI_TEPs_AOK_130902_Dogovora" xfId="211"/>
    <cellStyle name="_SOFI_TEPs_AOK_130902_S14206_Akt_sverki" xfId="212"/>
    <cellStyle name="_SOFI_TEPs_AOK_130902_S14206_Akt_sverki_S11111_Akt_sverki" xfId="213"/>
    <cellStyle name="_SOFI_TEPs_AOK_130902_S14206_Akt_sverki_Договора_Express_4m2003_new" xfId="214"/>
    <cellStyle name="_SOFI_TEPs_AOK_130902_S15202_Akt_sverki" xfId="215"/>
    <cellStyle name="_SOFI_TEPs_AOK_130902_S15202_Akt_sverki_S11111_Akt_sverki" xfId="216"/>
    <cellStyle name="_SOFI_TEPs_AOK_130902_S15202_Akt_sverki_Договора_Express_4m2003_new" xfId="217"/>
    <cellStyle name="_SOFI_TEPs_AOK_130902_Договора_Express_4m2003_new" xfId="218"/>
    <cellStyle name="_SOFI_TEPs_AOK_130902_Книга1" xfId="219"/>
    <cellStyle name="_STI, LTI Нижневартовск январь  2007 " xfId="220"/>
    <cellStyle name="_TBM_Nizhnevartovsk__HR_GFO-512" xfId="221"/>
    <cellStyle name="_Бизнес план на 2003 годТеплонефть" xfId="222"/>
    <cellStyle name="_бизнес-план по труду 2004год(ТНК)уточн.(посл)" xfId="223"/>
    <cellStyle name="_БизнесПлан_GFO_Менеджмент_2009 (2)" xfId="224"/>
    <cellStyle name="_БизнесПлан_IT_Менеджмент_2009" xfId="225"/>
    <cellStyle name="_БП TBM 2008" xfId="226"/>
    <cellStyle name="_БП по материалам. на 2006 г  из экон. отд" xfId="227"/>
    <cellStyle name="_ГПМ" xfId="228"/>
    <cellStyle name="_ГПМ   (8 чел) 2008 " xfId="229"/>
    <cellStyle name="_ЕСН профком" xfId="230"/>
    <cellStyle name="_Затраты обсл. ГПМ  для Эконом" xfId="231"/>
    <cellStyle name="_Заявка на 2008 год по оборудованию1" xfId="232"/>
    <cellStyle name="_Заявка на оборудование на 2007" xfId="233"/>
    <cellStyle name="_Заявка по материалам правильная на 2007.после кор xls" xfId="234"/>
    <cellStyle name="_К В  2007 от Соколова" xfId="235"/>
    <cellStyle name="_Книга1" xfId="236"/>
    <cellStyle name="_Книга1 (2)" xfId="237"/>
    <cellStyle name="_Книга2" xfId="238"/>
    <cellStyle name="_Книга3" xfId="239"/>
    <cellStyle name="_Книга3_Capex-new" xfId="240"/>
    <cellStyle name="_Книга3_Financial Plan - final_2" xfId="241"/>
    <cellStyle name="_Книга3_Form 01(MB)" xfId="242"/>
    <cellStyle name="_Книга3_Links_NK" xfId="243"/>
    <cellStyle name="_Книга3_N20_5" xfId="244"/>
    <cellStyle name="_Книга3_N20_6" xfId="245"/>
    <cellStyle name="_Книга3_New Form10_2" xfId="246"/>
    <cellStyle name="_Книга3_Nsi" xfId="247"/>
    <cellStyle name="_Книга3_Nsi - last version" xfId="248"/>
    <cellStyle name="_Книга3_Nsi - last version for programming" xfId="249"/>
    <cellStyle name="_Книга3_Nsi - next_last version" xfId="250"/>
    <cellStyle name="_Книга3_Nsi - plan - final" xfId="251"/>
    <cellStyle name="_Книга3_Nsi -super_ last version" xfId="252"/>
    <cellStyle name="_Книга3_Nsi(2)" xfId="253"/>
    <cellStyle name="_Книга3_Nsi_1" xfId="254"/>
    <cellStyle name="_Книга3_Nsi_139" xfId="255"/>
    <cellStyle name="_Книга3_Nsi_140" xfId="256"/>
    <cellStyle name="_Книга3_Nsi_140(Зах)" xfId="257"/>
    <cellStyle name="_Книга3_Nsi_140_mod" xfId="258"/>
    <cellStyle name="_Книга3_Nsi_158" xfId="259"/>
    <cellStyle name="_Книга3_Nsi_Express" xfId="260"/>
    <cellStyle name="_Книга3_Nsi_Jan1" xfId="261"/>
    <cellStyle name="_Книга3_Nsi_test" xfId="262"/>
    <cellStyle name="_Книга3_Nsi2" xfId="263"/>
    <cellStyle name="_Книга3_Nsi-Services" xfId="264"/>
    <cellStyle name="_Книга3_P&amp;L" xfId="265"/>
    <cellStyle name="_Книга3_S0400" xfId="266"/>
    <cellStyle name="_Книга3_S13001" xfId="267"/>
    <cellStyle name="_Книга3_Sheet1" xfId="268"/>
    <cellStyle name="_Книга3_sofi - plan_AP270202ii" xfId="269"/>
    <cellStyle name="_Книга3_sofi - plan_AP270202iii" xfId="270"/>
    <cellStyle name="_Книга3_sofi - plan_AP270202iv" xfId="271"/>
    <cellStyle name="_Книга3_Sofi vs Sobi" xfId="272"/>
    <cellStyle name="_Книга3_Sofi_PBD 27-11-01" xfId="273"/>
    <cellStyle name="_Книга3_SOFI_TEPs_AOK_130902" xfId="274"/>
    <cellStyle name="_Книга3_Sofi145a" xfId="275"/>
    <cellStyle name="_Книга3_Sofi153" xfId="276"/>
    <cellStyle name="_Книга3_Summary" xfId="277"/>
    <cellStyle name="_Книга3_SXXXX_Express_c Links" xfId="278"/>
    <cellStyle name="_Книга3_Tax_form_1кв_3" xfId="279"/>
    <cellStyle name="_Книга3_test_11" xfId="280"/>
    <cellStyle name="_Книга3_БКЭ" xfId="281"/>
    <cellStyle name="_Книга3_для вставки в пакет за 2001" xfId="282"/>
    <cellStyle name="_Книга3_дляГалиныВ" xfId="283"/>
    <cellStyle name="_Книга3_Книга7" xfId="284"/>
    <cellStyle name="_Книга3_Лист1" xfId="285"/>
    <cellStyle name="_Книга3_ОСН. ДЕЯТ." xfId="286"/>
    <cellStyle name="_Книга3_Подразделения" xfId="287"/>
    <cellStyle name="_Книга3_Список тиражирования" xfId="288"/>
    <cellStyle name="_Книга3_Форма 12 last" xfId="289"/>
    <cellStyle name="_Книга7" xfId="290"/>
    <cellStyle name="_Книга7_Capex-new" xfId="291"/>
    <cellStyle name="_Книга7_Financial Plan - final_2" xfId="292"/>
    <cellStyle name="_Книга7_Form 01(MB)" xfId="293"/>
    <cellStyle name="_Книга7_Links_NK" xfId="294"/>
    <cellStyle name="_Книга7_N20_5" xfId="295"/>
    <cellStyle name="_Книга7_N20_6" xfId="296"/>
    <cellStyle name="_Книга7_New Form10_2" xfId="297"/>
    <cellStyle name="_Книга7_Nsi" xfId="298"/>
    <cellStyle name="_Книга7_Nsi - last version" xfId="299"/>
    <cellStyle name="_Книга7_Nsi - last version for programming" xfId="300"/>
    <cellStyle name="_Книга7_Nsi - next_last version" xfId="301"/>
    <cellStyle name="_Книга7_Nsi - plan - final" xfId="302"/>
    <cellStyle name="_Книга7_Nsi -super_ last version" xfId="303"/>
    <cellStyle name="_Книга7_Nsi(2)" xfId="304"/>
    <cellStyle name="_Книга7_Nsi_1" xfId="305"/>
    <cellStyle name="_Книга7_Nsi_139" xfId="306"/>
    <cellStyle name="_Книга7_Nsi_140" xfId="307"/>
    <cellStyle name="_Книга7_Nsi_140(Зах)" xfId="308"/>
    <cellStyle name="_Книга7_Nsi_140_mod" xfId="309"/>
    <cellStyle name="_Книга7_Nsi_158" xfId="310"/>
    <cellStyle name="_Книга7_Nsi_Express" xfId="311"/>
    <cellStyle name="_Книга7_Nsi_Jan1" xfId="312"/>
    <cellStyle name="_Книга7_Nsi_test" xfId="313"/>
    <cellStyle name="_Книга7_Nsi2" xfId="314"/>
    <cellStyle name="_Книга7_Nsi-Services" xfId="315"/>
    <cellStyle name="_Книга7_P&amp;L" xfId="316"/>
    <cellStyle name="_Книга7_S0400" xfId="317"/>
    <cellStyle name="_Книга7_S13001" xfId="318"/>
    <cellStyle name="_Книга7_Sheet1" xfId="319"/>
    <cellStyle name="_Книга7_sofi - plan_AP270202ii" xfId="320"/>
    <cellStyle name="_Книга7_sofi - plan_AP270202iii" xfId="321"/>
    <cellStyle name="_Книга7_sofi - plan_AP270202iv" xfId="322"/>
    <cellStyle name="_Книга7_Sofi vs Sobi" xfId="323"/>
    <cellStyle name="_Книга7_Sofi_PBD 27-11-01" xfId="324"/>
    <cellStyle name="_Книга7_SOFI_TEPs_AOK_130902" xfId="325"/>
    <cellStyle name="_Книга7_Sofi145a" xfId="326"/>
    <cellStyle name="_Книга7_Sofi153" xfId="327"/>
    <cellStyle name="_Книга7_Summary" xfId="328"/>
    <cellStyle name="_Книга7_SXXXX_Express_c Links" xfId="329"/>
    <cellStyle name="_Книга7_Tax_form_1кв_3" xfId="330"/>
    <cellStyle name="_Книга7_test_11" xfId="331"/>
    <cellStyle name="_Книга7_БКЭ" xfId="332"/>
    <cellStyle name="_Книга7_для вставки в пакет за 2001" xfId="333"/>
    <cellStyle name="_Книга7_дляГалиныВ" xfId="334"/>
    <cellStyle name="_Книга7_Книга7" xfId="335"/>
    <cellStyle name="_Книга7_Лист1" xfId="336"/>
    <cellStyle name="_Книга7_ОСН. ДЕЯТ." xfId="337"/>
    <cellStyle name="_Книга7_Подразделения" xfId="338"/>
    <cellStyle name="_Книга7_Список тиражирования" xfId="339"/>
    <cellStyle name="_Книга7_Форма 12 last" xfId="340"/>
    <cellStyle name="_Копия заявка по материалам на 2008 г " xfId="341"/>
    <cellStyle name="_Отчет об ож результатах за 2003 год (образец)" xfId="342"/>
    <cellStyle name="_ПОТРЕБНАЯ ЧИСЛИ ЗАРПЛАТА" xfId="343"/>
    <cellStyle name="_ПОТРЕБНАЯ ЧИСЛИ ЗАРПЛАТА_Закрытие 12" xfId="344"/>
    <cellStyle name="_ПОТРЕБНАЯ ЧИСЛИ ЗАРПЛАТА_К В  2007 от Соколова" xfId="345"/>
    <cellStyle name="_ПОТРЕБНАЯ ЧИСЛИ ЗАРПЛАТА_К.В. 2006 новый" xfId="346"/>
    <cellStyle name="_ПОТРЕБНАЯ ЧИСЛИ ЗАРПЛАТА_Кап.ремонт 2009.от 04.08" xfId="347"/>
    <cellStyle name="_ПОТРЕБНАЯ ЧИСЛИ ЗАРПЛАТА_Книга1" xfId="348"/>
    <cellStyle name="_ПОТРЕБНАЯ ЧИСЛИ ЗАРПЛАТА_Расчет затрат по ГПМ для  Ек Вал " xfId="349"/>
    <cellStyle name="_ПОТРЕБНАЯ ЧИСЛИ ЗАРПЛАТА_Расчет затрат по цеху ОВСП для Ек  В " xfId="350"/>
    <cellStyle name="_ПОТРЕБНАЯ ЧИСЛИ ЗАРПЛАТА_Расчет затрат по цеху ОВСП для Ек  В  (2)" xfId="351"/>
    <cellStyle name="_ПОТРЕБНАЯ ЧИСЛИ ЗАРПЛАТА_Сводная заявка  на 2007vvvvv" xfId="352"/>
    <cellStyle name="_ПОТРЕБНАЯ ЧИСЛИ ЗАРПЛАТА_Труд рес РЦ МТО НВ Менед 2010 ПКС 13%" xfId="353"/>
    <cellStyle name="_Прил 11  на 09.08.06" xfId="354"/>
    <cellStyle name="_Приложение июнь" xfId="355"/>
    <cellStyle name="_Проект 2004г." xfId="356"/>
    <cellStyle name="_Расчет затрат по ГПМ для  Ек Вал " xfId="357"/>
    <cellStyle name="_Расчет затрат по цеху ОВСП для Ек  В " xfId="358"/>
    <cellStyle name="_Расчет затрат по цеху ОВСП для Ек  В  (2)" xfId="359"/>
    <cellStyle name="_Расчёт налога на прибыль" xfId="360"/>
    <cellStyle name="_Сводик" xfId="361"/>
    <cellStyle name="_Сводная  МТР  ТВС" xfId="362"/>
    <cellStyle name="_Сводная заявка  на 2007vvvvv" xfId="363"/>
    <cellStyle name="_Сводная заявка по подразделениям на 2004 г." xfId="364"/>
    <cellStyle name="_Сводная заявка по подразделениям на 2004 г._К В  2007 от Соколова" xfId="365"/>
    <cellStyle name="_Сводная заявка по подразделениям на 2004 г._К.В. 2006 новый" xfId="366"/>
    <cellStyle name="_Сводная заявка по подразделениям на 2004 г._Кап.ремонт 2009.от 04.08" xfId="367"/>
    <cellStyle name="_Сводная заявка по подразделениям на 2004 г._Книга1" xfId="368"/>
    <cellStyle name="_Сводная заявка по подразделениям на 2004 г._Сводная заявка  на 2007vvvvv" xfId="369"/>
    <cellStyle name="_Сводная на спецодежду 2008 г  подписанная " xfId="370"/>
    <cellStyle name="_Смета 2007 " xfId="371"/>
    <cellStyle name="_Смета 2008" xfId="372"/>
    <cellStyle name="_Смета 2008 " xfId="373"/>
    <cellStyle name="_СПЕЦ ОДЕЖДАСИЗ КЦ ок (3)" xfId="374"/>
    <cellStyle name="_ТМВ 10" xfId="375"/>
    <cellStyle name="_ТНГ ТЭП-1 (ТЭП 2003-6)" xfId="376"/>
    <cellStyle name="_Труд ресурсы РЦ МТО  НВ Мен  ГПМ  2008 " xfId="377"/>
    <cellStyle name="_Труд ресурсы РЦ МТО  НВ Мен  ГПМ  2008  (3)" xfId="378"/>
    <cellStyle name="_Труд ресурсы РЦ МТО  НВ Мен  ОВСП  2008 " xfId="379"/>
    <cellStyle name="_Труд ресурсы РЦ МТО  НВ Мен  ОВСП  2008  (2)" xfId="380"/>
    <cellStyle name="_Труд ресурсы РЦ МТО  НВ Мен  ОВСП  2008  (3)" xfId="381"/>
    <cellStyle name="_Труд.ресурсы Менеджмент   4 в  2007" xfId="382"/>
    <cellStyle name="_ТЭП-1 Сиданко (9 мес)" xfId="383"/>
    <cellStyle name="_Форма сводного плана ТЭП" xfId="384"/>
    <cellStyle name="_Форма сравнения 2003 г и 2004 г" xfId="385"/>
    <cellStyle name="_Форма_01.16_UpstreamForm_05_FINPLAN_САнгл" xfId="386"/>
    <cellStyle name="_Форма_01.16_UpstreamForm_05_SMETA_САнгл" xfId="387"/>
    <cellStyle name="_Форма_01.16_UpstreamForm_13_TEP_САнгл" xfId="388"/>
    <cellStyle name="_Формат целевых программ на 2003 год окончат1" xfId="389"/>
    <cellStyle name="_целевая программа  ФОТ 1 вариант 2007" xfId="390"/>
    <cellStyle name="_ЦП РЦ МТО Нижневартовск октябрь (новый формат)" xfId="391"/>
    <cellStyle name="’E‰Y [0.00]_laroux" xfId="392"/>
    <cellStyle name="’E‰Y_laroux" xfId="393"/>
    <cellStyle name="=C:\WINNT35\SYSTEM32\COMMAND.COM" xfId="394"/>
    <cellStyle name="=C:\WINNT35\SYSTEM32\COMMAND.COM 2" xfId="395"/>
    <cellStyle name="•WЏЂ_laroux" xfId="396"/>
    <cellStyle name="0,00;0;" xfId="397"/>
    <cellStyle name="0,00;0; 2" xfId="398"/>
    <cellStyle name="1Итоги" xfId="399"/>
    <cellStyle name="1Итоги 2" xfId="400"/>
    <cellStyle name="1Основа таблицы" xfId="401"/>
    <cellStyle name="1Основа таблицы 2" xfId="402"/>
    <cellStyle name="1Подзаголовок" xfId="403"/>
    <cellStyle name="1Подзаголовок 2" xfId="404"/>
    <cellStyle name="1Сложный заголовок" xfId="405"/>
    <cellStyle name="1Сложный заголовок 2" xfId="406"/>
    <cellStyle name="20% - Accent1" xfId="407"/>
    <cellStyle name="20% - Accent2" xfId="408"/>
    <cellStyle name="20% - Accent3" xfId="409"/>
    <cellStyle name="20% - Accent4" xfId="410"/>
    <cellStyle name="20% - Accent5" xfId="411"/>
    <cellStyle name="20% - Accent6" xfId="412"/>
    <cellStyle name="40% - Accent1" xfId="413"/>
    <cellStyle name="40% - Accent2" xfId="414"/>
    <cellStyle name="40% - Accent3" xfId="415"/>
    <cellStyle name="40% - Accent4" xfId="416"/>
    <cellStyle name="40% - Accent5" xfId="417"/>
    <cellStyle name="40% - Accent6" xfId="418"/>
    <cellStyle name="60% - Accent1" xfId="419"/>
    <cellStyle name="60% - Accent2" xfId="420"/>
    <cellStyle name="60% - Accent3" xfId="421"/>
    <cellStyle name="60% - Accent4" xfId="422"/>
    <cellStyle name="60% - Accent5" xfId="423"/>
    <cellStyle name="60% - Accent6" xfId="424"/>
    <cellStyle name="Accent1" xfId="425"/>
    <cellStyle name="Accent1 - 20%" xfId="426"/>
    <cellStyle name="Accent1 - 40%" xfId="427"/>
    <cellStyle name="Accent1 - 60%" xfId="428"/>
    <cellStyle name="Accent2" xfId="429"/>
    <cellStyle name="Accent2 - 20%" xfId="430"/>
    <cellStyle name="Accent2 - 40%" xfId="431"/>
    <cellStyle name="Accent2 - 60%" xfId="432"/>
    <cellStyle name="Accent3" xfId="433"/>
    <cellStyle name="Accent3 - 20%" xfId="434"/>
    <cellStyle name="Accent3 - 40%" xfId="435"/>
    <cellStyle name="Accent3 - 60%" xfId="436"/>
    <cellStyle name="Accent4" xfId="437"/>
    <cellStyle name="Accent4 - 20%" xfId="438"/>
    <cellStyle name="Accent4 - 40%" xfId="439"/>
    <cellStyle name="Accent4 - 60%" xfId="440"/>
    <cellStyle name="Accent5" xfId="441"/>
    <cellStyle name="Accent5 - 20%" xfId="442"/>
    <cellStyle name="Accent5 - 40%" xfId="443"/>
    <cellStyle name="Accent5 - 60%" xfId="444"/>
    <cellStyle name="Accent6" xfId="445"/>
    <cellStyle name="Accent6 - 20%" xfId="446"/>
    <cellStyle name="Accent6 - 40%" xfId="447"/>
    <cellStyle name="Accent6 - 60%" xfId="448"/>
    <cellStyle name="Alilciue [0]_13F1_330" xfId="449"/>
    <cellStyle name="Äĺíĺćíűé [0]_13F1_330" xfId="450"/>
    <cellStyle name="Alilciue [0]_13F1_330 2" xfId="451"/>
    <cellStyle name="Äĺíĺćíűé [0]_13F1_330 2" xfId="452"/>
    <cellStyle name="Alilciue [0]_13F1_330_IT-план 2008" xfId="453"/>
    <cellStyle name="Äĺíĺćíűé [0]_13F1_330_IT-план 2008" xfId="454"/>
    <cellStyle name="Alilciue [0]_13F1_330_БП TBM 2008" xfId="455"/>
    <cellStyle name="Äĺíĺćíűé [0]_13F1_330_БП TBM 2008" xfId="456"/>
    <cellStyle name="Alilciue [0]_13F1_330_ГПМ   (8 чел) 2008 " xfId="457"/>
    <cellStyle name="Äĺíĺćíűé [0]_13F1_330_ГПМ   (8 чел) 2008 " xfId="458"/>
    <cellStyle name="Alilciue [0]_13F1_330_ЕСН профком" xfId="459"/>
    <cellStyle name="Äĺíĺćíűé [0]_13F1_330_ЕСН профком" xfId="460"/>
    <cellStyle name="Alilciue [0]_13F1_330_К В  2007 от Соколова" xfId="461"/>
    <cellStyle name="Äĺíĺćíűé [0]_13F1_330_К В  2007 от Соколова" xfId="462"/>
    <cellStyle name="Alilciue [0]_13F1_330_К.В. 2006 новый" xfId="463"/>
    <cellStyle name="Äĺíĺćíűé [0]_13F1_330_К.В. 2006 новый" xfId="464"/>
    <cellStyle name="Alilciue [0]_13F1_330_Кап.ремонт 2009.от 04.08" xfId="465"/>
    <cellStyle name="Äĺíĺćíűé [0]_13F1_330_Кап.ремонт 2009.от 04.08" xfId="466"/>
    <cellStyle name="Alilciue [0]_13F1_330_Книга1" xfId="467"/>
    <cellStyle name="Äĺíĺćíűé [0]_13F1_330_Книга1" xfId="468"/>
    <cellStyle name="Alilciue [0]_13F1_330_Книга1 (2)" xfId="469"/>
    <cellStyle name="Äĺíĺćíűé [0]_13F1_330_Книга1 (2)" xfId="470"/>
    <cellStyle name="Alilciue [0]_13F1_330_Книга1 (2) 2" xfId="471"/>
    <cellStyle name="Äĺíĺćíűé [0]_13F1_330_Книга1 (2) 2" xfId="472"/>
    <cellStyle name="Alilciue [0]_13F1_330_Книга1 2" xfId="473"/>
    <cellStyle name="Äĺíĺćíűé [0]_13F1_330_Книга1 2" xfId="474"/>
    <cellStyle name="Alilciue [0]_13F1_330_МТО Филиал  Бюджет 2006" xfId="475"/>
    <cellStyle name="Äĺíĺćíűé [0]_13F1_330_МТО Филиал  Бюджет 2006" xfId="476"/>
    <cellStyle name="Alilciue [0]_13F1_330_Резервы" xfId="477"/>
    <cellStyle name="Äĺíĺćíűé [0]_13F1_330_Резервы" xfId="478"/>
    <cellStyle name="Alilciue [0]_13F1_330_Резервы 09" xfId="479"/>
    <cellStyle name="Äĺíĺćíűé [0]_13F1_330_Резервы 09" xfId="480"/>
    <cellStyle name="Alilciue [0]_13F1_330_Сводная  МТР  ТВС" xfId="481"/>
    <cellStyle name="Äĺíĺćíűé [0]_13F1_330_Сводная  МТР  ТВС" xfId="482"/>
    <cellStyle name="Alilciue [0]_13F1_330_Сводная заявка  на 2007vvvvv" xfId="483"/>
    <cellStyle name="Äĺíĺćíűé [0]_13F1_330_Сводная заявка  на 2007vvvvv" xfId="484"/>
    <cellStyle name="Alilciue [0]_13F1_330_Смета 2008" xfId="485"/>
    <cellStyle name="Äĺíĺćíűé [0]_13F1_330_Смета 2008" xfId="486"/>
    <cellStyle name="Alilciue [0]_13F1_330_Смета 2008 " xfId="487"/>
    <cellStyle name="Äĺíĺćíűé [0]_13F1_330_Смета 2008 " xfId="488"/>
    <cellStyle name="Alilciue [0]_13F1_330_Смета 2008 2" xfId="489"/>
    <cellStyle name="Äĺíĺćíűé [0]_13F1_330_Смета 2008 2" xfId="490"/>
    <cellStyle name="Alilciue [0]_13F1_330_ТМВ 10" xfId="491"/>
    <cellStyle name="Äĺíĺćíűé [0]_13F1_330_ТМВ 10" xfId="492"/>
    <cellStyle name="Alilciue [0]_13F1_330_Труд ресурсы РЦ МТО  НВ Мен  ГПМ  2008 " xfId="493"/>
    <cellStyle name="Äĺíĺćíűé [0]_13F1_330_Труд ресурсы РЦ МТО  НВ Мен  ГПМ  2008 " xfId="494"/>
    <cellStyle name="Alilciue [0]_13F1_330_Труд ресурсы РЦ МТО  НВ Мен  ГПМ  2008  (3)" xfId="495"/>
    <cellStyle name="Äĺíĺćíűé [0]_13F1_330_Труд ресурсы РЦ МТО  НВ Мен  ГПМ  2008  (3)" xfId="496"/>
    <cellStyle name="Alilciue [0]_13F1_330_Труд ресурсы РЦ МТО  НВ Мен  ОВСП  2008  (2)" xfId="497"/>
    <cellStyle name="Äĺíĺćíűé [0]_13F1_330_Труд ресурсы РЦ МТО  НВ Мен  ОВСП  2008  (2)" xfId="498"/>
    <cellStyle name="Alilciue [0]_13F1_330_Труд ресурсы РЦ МТО  НВ Мен  ОВСП  2008  (3)" xfId="499"/>
    <cellStyle name="Äĺíĺćíűé [0]_13F1_330_Труд ресурсы РЦ МТО  НВ Мен  ОВСП  2008  (3)" xfId="500"/>
    <cellStyle name="Alilciue [0]_14F1_520" xfId="501"/>
    <cellStyle name="Äĺíĺćíűé [0]_14F1_520" xfId="502"/>
    <cellStyle name="Alilciue [0]_14F1_520 2" xfId="503"/>
    <cellStyle name="Äĺíĺćíűé [0]_14F1_520 2" xfId="504"/>
    <cellStyle name="Alilciue [0]_14F1_520_IT-план 2008" xfId="505"/>
    <cellStyle name="Äĺíĺćíűé [0]_14F1_520_IT-план 2008" xfId="506"/>
    <cellStyle name="Alilciue [0]_14F1_520_БП TBM 2008" xfId="507"/>
    <cellStyle name="Äĺíĺćíűé [0]_14F1_520_БП TBM 2008" xfId="508"/>
    <cellStyle name="Alilciue [0]_14F1_520_БП TBM 2008 2" xfId="509"/>
    <cellStyle name="Äĺíĺćíűé [0]_14F1_520_БП TBM 2008 2" xfId="510"/>
    <cellStyle name="Alilciue [0]_14F1_520_ГПМ   (8 чел) 2008 " xfId="511"/>
    <cellStyle name="Äĺíĺćíűé [0]_14F1_520_ГПМ   (8 чел) 2008 " xfId="512"/>
    <cellStyle name="Alilciue [0]_14F1_520_ГПМ   (8 чел) 2008  2" xfId="513"/>
    <cellStyle name="Äĺíĺćíűé [0]_14F1_520_ГПМ   (8 чел) 2008  2" xfId="514"/>
    <cellStyle name="Alilciue [0]_14F1_520_ЕСН профком" xfId="515"/>
    <cellStyle name="Äĺíĺćíűé [0]_14F1_520_ЕСН профком" xfId="516"/>
    <cellStyle name="Alilciue [0]_14F1_520_К В  2007 от Соколова" xfId="517"/>
    <cellStyle name="Äĺíĺćíűé [0]_14F1_520_К В  2007 от Соколова" xfId="518"/>
    <cellStyle name="Alilciue [0]_14F1_520_К В  2007 от Соколова 2" xfId="519"/>
    <cellStyle name="Äĺíĺćíűé [0]_14F1_520_К В  2007 от Соколова 2" xfId="520"/>
    <cellStyle name="Alilciue [0]_14F1_520_К.В. 2006 новый" xfId="521"/>
    <cellStyle name="Äĺíĺćíűé [0]_14F1_520_К.В. 2006 новый" xfId="522"/>
    <cellStyle name="Alilciue [0]_14F1_520_К.В. 2006 новый 2" xfId="523"/>
    <cellStyle name="Äĺíĺćíűé [0]_14F1_520_К.В. 2006 новый 2" xfId="524"/>
    <cellStyle name="Alilciue [0]_14F1_520_Кап.ремонт 2009.от 04.08" xfId="525"/>
    <cellStyle name="Äĺíĺćíűé [0]_14F1_520_Кап.ремонт 2009.от 04.08" xfId="526"/>
    <cellStyle name="Alilciue [0]_14F1_520_Книга1" xfId="527"/>
    <cellStyle name="Äĺíĺćíűé [0]_14F1_520_Книга1" xfId="528"/>
    <cellStyle name="Alilciue [0]_14F1_520_Книга1 (2)" xfId="529"/>
    <cellStyle name="Äĺíĺćíűé [0]_14F1_520_Книга1 (2)" xfId="530"/>
    <cellStyle name="Alilciue [0]_14F1_520_Книга1 (2) 2" xfId="531"/>
    <cellStyle name="Äĺíĺćíűé [0]_14F1_520_Книга1 (2) 2" xfId="532"/>
    <cellStyle name="Alilciue [0]_14F1_520_Книга1 2" xfId="533"/>
    <cellStyle name="Äĺíĺćíűé [0]_14F1_520_Книга1 2" xfId="534"/>
    <cellStyle name="Alilciue [0]_14F1_520_МТО Филиал  Бюджет 2006" xfId="535"/>
    <cellStyle name="Äĺíĺćíűé [0]_14F1_520_МТО Филиал  Бюджет 2006" xfId="536"/>
    <cellStyle name="Alilciue [0]_14F1_520_МТО Филиал  Бюджет 2006 2" xfId="537"/>
    <cellStyle name="Äĺíĺćíűé [0]_14F1_520_МТО Филиал  Бюджет 2006 2" xfId="538"/>
    <cellStyle name="Alilciue [0]_14F1_520_Резервы" xfId="539"/>
    <cellStyle name="Äĺíĺćíűé [0]_14F1_520_Резервы" xfId="540"/>
    <cellStyle name="Alilciue [0]_14F1_520_Резервы 09" xfId="541"/>
    <cellStyle name="Äĺíĺćíűé [0]_14F1_520_Резервы 09" xfId="542"/>
    <cellStyle name="Alilciue [0]_14F1_520_Сводная  МТР  ТВС" xfId="543"/>
    <cellStyle name="Äĺíĺćíűé [0]_14F1_520_Сводная  МТР  ТВС" xfId="544"/>
    <cellStyle name="Alilciue [0]_14F1_520_Сводная заявка  на 2007vvvvv" xfId="545"/>
    <cellStyle name="Äĺíĺćíűé [0]_14F1_520_Сводная заявка  на 2007vvvvv" xfId="546"/>
    <cellStyle name="Alilciue [0]_14F1_520_Смета 2008" xfId="547"/>
    <cellStyle name="Äĺíĺćíűé [0]_14F1_520_Смета 2008" xfId="548"/>
    <cellStyle name="Alilciue [0]_14F1_520_Смета 2008 " xfId="549"/>
    <cellStyle name="Äĺíĺćíűé [0]_14F1_520_Смета 2008 " xfId="550"/>
    <cellStyle name="Alilciue [0]_14F1_520_Смета 2008  2" xfId="551"/>
    <cellStyle name="Äĺíĺćíűé [0]_14F1_520_Смета 2008  2" xfId="552"/>
    <cellStyle name="Alilciue [0]_14F1_520_Смета 2008 2" xfId="553"/>
    <cellStyle name="Äĺíĺćíűé [0]_14F1_520_Смета 2008 2" xfId="554"/>
    <cellStyle name="Alilciue [0]_14F1_520_ТМВ 10" xfId="555"/>
    <cellStyle name="Äĺíĺćíűé [0]_14F1_520_ТМВ 10" xfId="556"/>
    <cellStyle name="Alilciue [0]_14F1_520_Труд ресурсы РЦ МТО  НВ Мен  ГПМ  2008 " xfId="557"/>
    <cellStyle name="Äĺíĺćíűé [0]_14F1_520_Труд ресурсы РЦ МТО  НВ Мен  ГПМ  2008 " xfId="558"/>
    <cellStyle name="Alilciue [0]_14F1_520_Труд ресурсы РЦ МТО  НВ Мен  ГПМ  2008  (3)" xfId="559"/>
    <cellStyle name="Äĺíĺćíűé [0]_14F1_520_Труд ресурсы РЦ МТО  НВ Мен  ГПМ  2008  (3)" xfId="560"/>
    <cellStyle name="Alilciue [0]_14F1_520_Труд ресурсы РЦ МТО  НВ Мен  ГПМ  2008  (3) 2" xfId="561"/>
    <cellStyle name="Äĺíĺćíűé [0]_14F1_520_Труд ресурсы РЦ МТО  НВ Мен  ГПМ  2008  (3) 2" xfId="562"/>
    <cellStyle name="Alilciue [0]_14F1_520_Труд ресурсы РЦ МТО  НВ Мен  ГПМ  2008  2" xfId="563"/>
    <cellStyle name="Äĺíĺćíűé [0]_14F1_520_Труд ресурсы РЦ МТО  НВ Мен  ГПМ  2008  2" xfId="564"/>
    <cellStyle name="Alilciue [0]_14F1_520_Труд ресурсы РЦ МТО  НВ Мен  ОВСП  2008  (2)" xfId="565"/>
    <cellStyle name="Äĺíĺćíűé [0]_14F1_520_Труд ресурсы РЦ МТО  НВ Мен  ОВСП  2008  (2)" xfId="566"/>
    <cellStyle name="Alilciue [0]_14F1_520_Труд ресурсы РЦ МТО  НВ Мен  ОВСП  2008  (2) 2" xfId="567"/>
    <cellStyle name="Äĺíĺćíűé [0]_14F1_520_Труд ресурсы РЦ МТО  НВ Мен  ОВСП  2008  (2) 2" xfId="568"/>
    <cellStyle name="Alilciue [0]_14F1_520_Труд ресурсы РЦ МТО  НВ Мен  ОВСП  2008  (3)" xfId="569"/>
    <cellStyle name="Äĺíĺćíűé [0]_14F1_520_Труд ресурсы РЦ МТО  НВ Мен  ОВСП  2008  (3)" xfId="570"/>
    <cellStyle name="Alilciue [0]_14F1_520_Труд ресурсы РЦ МТО  НВ Мен  ОВСП  2008  (3) 2" xfId="571"/>
    <cellStyle name="Äĺíĺćíűé [0]_14F1_520_Труд ресурсы РЦ МТО  НВ Мен  ОВСП  2008  (3) 2" xfId="572"/>
    <cellStyle name="Alilciue [0]_17F1_626" xfId="573"/>
    <cellStyle name="Äĺíĺćíűé [0]_17F1_626" xfId="574"/>
    <cellStyle name="Alilciue [0]_17F1_626 2" xfId="575"/>
    <cellStyle name="Äĺíĺćíűé [0]_17F1_626 2" xfId="576"/>
    <cellStyle name="Alilciue [0]_17F1_626_IT-план 2008" xfId="577"/>
    <cellStyle name="Äĺíĺćíűé [0]_17F1_626_IT-план 2008" xfId="578"/>
    <cellStyle name="Alilciue [0]_17F1_626_БП TBM 2008" xfId="579"/>
    <cellStyle name="Äĺíĺćíűé [0]_17F1_626_БП TBM 2008" xfId="580"/>
    <cellStyle name="Alilciue [0]_17F1_626_БП TBM 2008 2" xfId="581"/>
    <cellStyle name="Äĺíĺćíűé [0]_17F1_626_БП TBM 2008 2" xfId="582"/>
    <cellStyle name="Alilciue [0]_17F1_626_ГПМ   (8 чел) 2008 " xfId="583"/>
    <cellStyle name="Äĺíĺćíűé [0]_17F1_626_ГПМ   (8 чел) 2008 " xfId="584"/>
    <cellStyle name="Alilciue [0]_17F1_626_ГПМ   (8 чел) 2008  2" xfId="585"/>
    <cellStyle name="Äĺíĺćíűé [0]_17F1_626_ГПМ   (8 чел) 2008  2" xfId="586"/>
    <cellStyle name="Alilciue [0]_17F1_626_ЕСН профком" xfId="587"/>
    <cellStyle name="Äĺíĺćíűé [0]_17F1_626_ЕСН профком" xfId="588"/>
    <cellStyle name="Alilciue [0]_17F1_626_К В  2007 от Соколова" xfId="589"/>
    <cellStyle name="Äĺíĺćíűé [0]_17F1_626_К В  2007 от Соколова" xfId="590"/>
    <cellStyle name="Alilciue [0]_17F1_626_К В  2007 от Соколова 2" xfId="591"/>
    <cellStyle name="Äĺíĺćíűé [0]_17F1_626_К В  2007 от Соколова 2" xfId="592"/>
    <cellStyle name="Alilciue [0]_17F1_626_К.В. 2006 новый" xfId="593"/>
    <cellStyle name="Äĺíĺćíűé [0]_17F1_626_К.В. 2006 новый" xfId="594"/>
    <cellStyle name="Alilciue [0]_17F1_626_К.В. 2006 новый 2" xfId="595"/>
    <cellStyle name="Äĺíĺćíűé [0]_17F1_626_К.В. 2006 новый 2" xfId="596"/>
    <cellStyle name="Alilciue [0]_17F1_626_Кап.ремонт 2009.от 04.08" xfId="597"/>
    <cellStyle name="Äĺíĺćíűé [0]_17F1_626_Кап.ремонт 2009.от 04.08" xfId="598"/>
    <cellStyle name="Alilciue [0]_17F1_626_Книга1" xfId="599"/>
    <cellStyle name="Äĺíĺćíűé [0]_17F1_626_Книга1" xfId="600"/>
    <cellStyle name="Alilciue [0]_17F1_626_Книга1 (2)" xfId="601"/>
    <cellStyle name="Äĺíĺćíűé [0]_17F1_626_Книга1 (2)" xfId="602"/>
    <cellStyle name="Alilciue [0]_17F1_626_Книга1 (2) 2" xfId="603"/>
    <cellStyle name="Äĺíĺćíűé [0]_17F1_626_Книга1 (2) 2" xfId="604"/>
    <cellStyle name="Alilciue [0]_17F1_626_Книга1 2" xfId="605"/>
    <cellStyle name="Äĺíĺćíűé [0]_17F1_626_Книга1 2" xfId="606"/>
    <cellStyle name="Alilciue [0]_17F1_626_МТО Филиал  Бюджет 2006" xfId="607"/>
    <cellStyle name="Äĺíĺćíűé [0]_17F1_626_МТО Филиал  Бюджет 2006" xfId="608"/>
    <cellStyle name="Alilciue [0]_17F1_626_МТО Филиал  Бюджет 2006 2" xfId="609"/>
    <cellStyle name="Äĺíĺćíűé [0]_17F1_626_МТО Филиал  Бюджет 2006 2" xfId="610"/>
    <cellStyle name="Alilciue [0]_17F1_626_Резервы" xfId="611"/>
    <cellStyle name="Äĺíĺćíűé [0]_17F1_626_Резервы" xfId="612"/>
    <cellStyle name="Alilciue [0]_17F1_626_Резервы 09" xfId="613"/>
    <cellStyle name="Äĺíĺćíűé [0]_17F1_626_Резервы 09" xfId="614"/>
    <cellStyle name="Alilciue [0]_17F1_626_Сводная  МТР  ТВС" xfId="615"/>
    <cellStyle name="Äĺíĺćíűé [0]_17F1_626_Сводная  МТР  ТВС" xfId="616"/>
    <cellStyle name="Alilciue [0]_17F1_626_Сводная заявка  на 2007vvvvv" xfId="617"/>
    <cellStyle name="Äĺíĺćíűé [0]_17F1_626_Сводная заявка  на 2007vvvvv" xfId="618"/>
    <cellStyle name="Alilciue [0]_17F1_626_Смета 2008" xfId="619"/>
    <cellStyle name="Äĺíĺćíűé [0]_17F1_626_Смета 2008" xfId="620"/>
    <cellStyle name="Alilciue [0]_17F1_626_Смета 2008 " xfId="621"/>
    <cellStyle name="Äĺíĺćíűé [0]_17F1_626_Смета 2008 " xfId="622"/>
    <cellStyle name="Alilciue [0]_17F1_626_Смета 2008  2" xfId="623"/>
    <cellStyle name="Äĺíĺćíűé [0]_17F1_626_Смета 2008  2" xfId="624"/>
    <cellStyle name="Alilciue [0]_17F1_626_Смета 2008 2" xfId="625"/>
    <cellStyle name="Äĺíĺćíűé [0]_17F1_626_Смета 2008 2" xfId="626"/>
    <cellStyle name="Alilciue [0]_17F1_626_ТМВ 10" xfId="627"/>
    <cellStyle name="Äĺíĺćíűé [0]_17F1_626_ТМВ 10" xfId="628"/>
    <cellStyle name="Alilciue [0]_17F1_626_Труд ресурсы РЦ МТО  НВ Мен  ГПМ  2008 " xfId="629"/>
    <cellStyle name="Äĺíĺćíűé [0]_17F1_626_Труд ресурсы РЦ МТО  НВ Мен  ГПМ  2008 " xfId="630"/>
    <cellStyle name="Alilciue [0]_17F1_626_Труд ресурсы РЦ МТО  НВ Мен  ГПМ  2008  (3)" xfId="631"/>
    <cellStyle name="Äĺíĺćíűé [0]_17F1_626_Труд ресурсы РЦ МТО  НВ Мен  ГПМ  2008  (3)" xfId="632"/>
    <cellStyle name="Alilciue [0]_17F1_626_Труд ресурсы РЦ МТО  НВ Мен  ГПМ  2008  (3) 2" xfId="633"/>
    <cellStyle name="Äĺíĺćíűé [0]_17F1_626_Труд ресурсы РЦ МТО  НВ Мен  ГПМ  2008  (3) 2" xfId="634"/>
    <cellStyle name="Alilciue [0]_17F1_626_Труд ресурсы РЦ МТО  НВ Мен  ГПМ  2008  2" xfId="635"/>
    <cellStyle name="Äĺíĺćíűé [0]_17F1_626_Труд ресурсы РЦ МТО  НВ Мен  ГПМ  2008  2" xfId="636"/>
    <cellStyle name="Alilciue [0]_17F1_626_Труд ресурсы РЦ МТО  НВ Мен  ОВСП  2008  (2)" xfId="637"/>
    <cellStyle name="Äĺíĺćíűé [0]_17F1_626_Труд ресурсы РЦ МТО  НВ Мен  ОВСП  2008  (2)" xfId="638"/>
    <cellStyle name="Alilciue [0]_17F1_626_Труд ресурсы РЦ МТО  НВ Мен  ОВСП  2008  (2) 2" xfId="639"/>
    <cellStyle name="Äĺíĺćíűé [0]_17F1_626_Труд ресурсы РЦ МТО  НВ Мен  ОВСП  2008  (2) 2" xfId="640"/>
    <cellStyle name="Alilciue [0]_17F1_626_Труд ресурсы РЦ МТО  НВ Мен  ОВСП  2008  (3)" xfId="641"/>
    <cellStyle name="Äĺíĺćíűé [0]_17F1_626_Труд ресурсы РЦ МТО  НВ Мен  ОВСП  2008  (3)" xfId="642"/>
    <cellStyle name="Alilciue [0]_17F1_626_Труд ресурсы РЦ МТО  НВ Мен  ОВСП  2008  (3) 2" xfId="643"/>
    <cellStyle name="Äĺíĺćíűé [0]_17F1_626_Труд ресурсы РЦ МТО  НВ Мен  ОВСП  2008  (3) 2" xfId="644"/>
    <cellStyle name="Alilciue [0]_19F1_628" xfId="645"/>
    <cellStyle name="Äĺíĺćíűé [0]_19F1_628" xfId="646"/>
    <cellStyle name="Alilciue [0]_19F1_628 2" xfId="647"/>
    <cellStyle name="Äĺíĺćíűé [0]_19F1_628 2" xfId="648"/>
    <cellStyle name="Alilciue [0]_19F1_628_IT-план 2008" xfId="649"/>
    <cellStyle name="Äĺíĺćíűé [0]_19F1_628_IT-план 2008" xfId="650"/>
    <cellStyle name="Alilciue [0]_19F1_628_БП TBM 2008" xfId="651"/>
    <cellStyle name="Äĺíĺćíűé [0]_19F1_628_БП TBM 2008" xfId="652"/>
    <cellStyle name="Alilciue [0]_19F1_628_БП TBM 2008 2" xfId="653"/>
    <cellStyle name="Äĺíĺćíűé [0]_19F1_628_БП TBM 2008 2" xfId="654"/>
    <cellStyle name="Alilciue [0]_19F1_628_ГПМ   (8 чел) 2008 " xfId="655"/>
    <cellStyle name="Äĺíĺćíűé [0]_19F1_628_ГПМ   (8 чел) 2008 " xfId="656"/>
    <cellStyle name="Alilciue [0]_19F1_628_ГПМ   (8 чел) 2008  2" xfId="657"/>
    <cellStyle name="Äĺíĺćíűé [0]_19F1_628_ГПМ   (8 чел) 2008  2" xfId="658"/>
    <cellStyle name="Alilciue [0]_19F1_628_ЕСН профком" xfId="659"/>
    <cellStyle name="Äĺíĺćíűé [0]_19F1_628_ЕСН профком" xfId="660"/>
    <cellStyle name="Alilciue [0]_19F1_628_К В  2007 от Соколова" xfId="661"/>
    <cellStyle name="Äĺíĺćíűé [0]_19F1_628_К В  2007 от Соколова" xfId="662"/>
    <cellStyle name="Alilciue [0]_19F1_628_К В  2007 от Соколова 2" xfId="663"/>
    <cellStyle name="Äĺíĺćíűé [0]_19F1_628_К В  2007 от Соколова 2" xfId="664"/>
    <cellStyle name="Alilciue [0]_19F1_628_К.В. 2006 новый" xfId="665"/>
    <cellStyle name="Äĺíĺćíűé [0]_19F1_628_К.В. 2006 новый" xfId="666"/>
    <cellStyle name="Alilciue [0]_19F1_628_К.В. 2006 новый 2" xfId="667"/>
    <cellStyle name="Äĺíĺćíűé [0]_19F1_628_К.В. 2006 новый 2" xfId="668"/>
    <cellStyle name="Alilciue [0]_19F1_628_Кап.ремонт 2009.от 04.08" xfId="669"/>
    <cellStyle name="Äĺíĺćíűé [0]_19F1_628_Кап.ремонт 2009.от 04.08" xfId="670"/>
    <cellStyle name="Alilciue [0]_19F1_628_Книга1" xfId="671"/>
    <cellStyle name="Äĺíĺćíűé [0]_19F1_628_Книга1" xfId="672"/>
    <cellStyle name="Alilciue [0]_19F1_628_Книга1 (2)" xfId="673"/>
    <cellStyle name="Äĺíĺćíűé [0]_19F1_628_Книга1 (2)" xfId="674"/>
    <cellStyle name="Alilciue [0]_19F1_628_Книга1 (2) 2" xfId="675"/>
    <cellStyle name="Äĺíĺćíűé [0]_19F1_628_Книга1 (2) 2" xfId="676"/>
    <cellStyle name="Alilciue [0]_19F1_628_Книга1 2" xfId="677"/>
    <cellStyle name="Äĺíĺćíűé [0]_19F1_628_Книга1 2" xfId="678"/>
    <cellStyle name="Alilciue [0]_19F1_628_МТО Филиал  Бюджет 2006" xfId="679"/>
    <cellStyle name="Äĺíĺćíűé [0]_19F1_628_МТО Филиал  Бюджет 2006" xfId="680"/>
    <cellStyle name="Alilciue [0]_19F1_628_МТО Филиал  Бюджет 2006 2" xfId="681"/>
    <cellStyle name="Äĺíĺćíűé [0]_19F1_628_МТО Филиал  Бюджет 2006 2" xfId="682"/>
    <cellStyle name="Alilciue [0]_19F1_628_Резервы" xfId="683"/>
    <cellStyle name="Äĺíĺćíűé [0]_19F1_628_Резервы" xfId="684"/>
    <cellStyle name="Alilciue [0]_19F1_628_Резервы 09" xfId="685"/>
    <cellStyle name="Äĺíĺćíűé [0]_19F1_628_Резервы 09" xfId="686"/>
    <cellStyle name="Alilciue [0]_19F1_628_Сводная  МТР  ТВС" xfId="687"/>
    <cellStyle name="Äĺíĺćíűé [0]_19F1_628_Сводная  МТР  ТВС" xfId="688"/>
    <cellStyle name="Alilciue [0]_19F1_628_Сводная заявка  на 2007vvvvv" xfId="689"/>
    <cellStyle name="Äĺíĺćíűé [0]_19F1_628_Сводная заявка  на 2007vvvvv" xfId="690"/>
    <cellStyle name="Alilciue [0]_19F1_628_Смета 2008" xfId="691"/>
    <cellStyle name="Äĺíĺćíűé [0]_19F1_628_Смета 2008" xfId="692"/>
    <cellStyle name="Alilciue [0]_19F1_628_Смета 2008 " xfId="693"/>
    <cellStyle name="Äĺíĺćíűé [0]_19F1_628_Смета 2008 " xfId="694"/>
    <cellStyle name="Alilciue [0]_19F1_628_Смета 2008  2" xfId="695"/>
    <cellStyle name="Äĺíĺćíűé [0]_19F1_628_Смета 2008  2" xfId="696"/>
    <cellStyle name="Alilciue [0]_19F1_628_Смета 2008 2" xfId="697"/>
    <cellStyle name="Äĺíĺćíűé [0]_19F1_628_Смета 2008 2" xfId="698"/>
    <cellStyle name="Alilciue [0]_19F1_628_ТМВ 10" xfId="699"/>
    <cellStyle name="Äĺíĺćíűé [0]_19F1_628_ТМВ 10" xfId="700"/>
    <cellStyle name="Alilciue [0]_19F1_628_Труд ресурсы РЦ МТО  НВ Мен  ГПМ  2008 " xfId="701"/>
    <cellStyle name="Äĺíĺćíűé [0]_19F1_628_Труд ресурсы РЦ МТО  НВ Мен  ГПМ  2008 " xfId="702"/>
    <cellStyle name="Alilciue [0]_19F1_628_Труд ресурсы РЦ МТО  НВ Мен  ГПМ  2008  (3)" xfId="703"/>
    <cellStyle name="Äĺíĺćíűé [0]_19F1_628_Труд ресурсы РЦ МТО  НВ Мен  ГПМ  2008  (3)" xfId="704"/>
    <cellStyle name="Alilciue [0]_19F1_628_Труд ресурсы РЦ МТО  НВ Мен  ГПМ  2008  (3) 2" xfId="705"/>
    <cellStyle name="Äĺíĺćíűé [0]_19F1_628_Труд ресурсы РЦ МТО  НВ Мен  ГПМ  2008  (3) 2" xfId="706"/>
    <cellStyle name="Alilciue [0]_19F1_628_Труд ресурсы РЦ МТО  НВ Мен  ГПМ  2008  2" xfId="707"/>
    <cellStyle name="Äĺíĺćíűé [0]_19F1_628_Труд ресурсы РЦ МТО  НВ Мен  ГПМ  2008  2" xfId="708"/>
    <cellStyle name="Alilciue [0]_19F1_628_Труд ресурсы РЦ МТО  НВ Мен  ОВСП  2008  (2)" xfId="709"/>
    <cellStyle name="Äĺíĺćíűé [0]_19F1_628_Труд ресурсы РЦ МТО  НВ Мен  ОВСП  2008  (2)" xfId="710"/>
    <cellStyle name="Alilciue [0]_19F1_628_Труд ресурсы РЦ МТО  НВ Мен  ОВСП  2008  (2) 2" xfId="711"/>
    <cellStyle name="Äĺíĺćíűé [0]_19F1_628_Труд ресурсы РЦ МТО  НВ Мен  ОВСП  2008  (2) 2" xfId="712"/>
    <cellStyle name="Alilciue [0]_19F1_628_Труд ресурсы РЦ МТО  НВ Мен  ОВСП  2008  (3)" xfId="713"/>
    <cellStyle name="Äĺíĺćíűé [0]_19F1_628_Труд ресурсы РЦ МТО  НВ Мен  ОВСП  2008  (3)" xfId="714"/>
    <cellStyle name="Alilciue [0]_19F1_628_Труд ресурсы РЦ МТО  НВ Мен  ОВСП  2008  (3) 2" xfId="715"/>
    <cellStyle name="Äĺíĺćíűé [0]_19F1_628_Труд ресурсы РЦ МТО  НВ Мен  ОВСП  2008  (3) 2" xfId="716"/>
    <cellStyle name="Alilciue [0]_240_60_7" xfId="717"/>
    <cellStyle name="Äĺíĺćíűé [0]_240_60_7" xfId="718"/>
    <cellStyle name="Alilciue [0]_240_60_7 2" xfId="719"/>
    <cellStyle name="Äĺíĺćíűé [0]_240_60_7 2" xfId="720"/>
    <cellStyle name="Alilciue [0]_240_60_7_IT-план 2008" xfId="721"/>
    <cellStyle name="Äĺíĺćíűé [0]_240_60_7_IT-план 2008" xfId="722"/>
    <cellStyle name="Alilciue [0]_240_60_7_БП TBM 2008" xfId="723"/>
    <cellStyle name="Äĺíĺćíűé [0]_240_60_7_БП TBM 2008" xfId="724"/>
    <cellStyle name="Alilciue [0]_240_60_7_БП TBM 2008 2" xfId="725"/>
    <cellStyle name="Äĺíĺćíűé [0]_240_60_7_БП TBM 2008 2" xfId="726"/>
    <cellStyle name="Alilciue [0]_240_60_7_ГПМ   (8 чел) 2008 " xfId="727"/>
    <cellStyle name="Äĺíĺćíűé [0]_240_60_7_ГПМ   (8 чел) 2008 " xfId="728"/>
    <cellStyle name="Alilciue [0]_240_60_7_ГПМ   (8 чел) 2008  2" xfId="729"/>
    <cellStyle name="Äĺíĺćíűé [0]_240_60_7_ГПМ   (8 чел) 2008  2" xfId="730"/>
    <cellStyle name="Alilciue [0]_240_60_7_ЕСН профком" xfId="731"/>
    <cellStyle name="Äĺíĺćíűé [0]_240_60_7_ЕСН профком" xfId="732"/>
    <cellStyle name="Alilciue [0]_240_60_7_К В  2007 от Соколова" xfId="733"/>
    <cellStyle name="Äĺíĺćíűé [0]_240_60_7_К В  2007 от Соколова" xfId="734"/>
    <cellStyle name="Alilciue [0]_240_60_7_К В  2007 от Соколова 2" xfId="735"/>
    <cellStyle name="Äĺíĺćíűé [0]_240_60_7_К В  2007 от Соколова 2" xfId="736"/>
    <cellStyle name="Alilciue [0]_240_60_7_К.В. 2006 новый" xfId="737"/>
    <cellStyle name="Äĺíĺćíűé [0]_240_60_7_К.В. 2006 новый" xfId="738"/>
    <cellStyle name="Alilciue [0]_240_60_7_К.В. 2006 новый 2" xfId="739"/>
    <cellStyle name="Äĺíĺćíűé [0]_240_60_7_К.В. 2006 новый 2" xfId="740"/>
    <cellStyle name="Alilciue [0]_240_60_7_Кап.ремонт 2009.от 04.08" xfId="741"/>
    <cellStyle name="Äĺíĺćíűé [0]_240_60_7_Кап.ремонт 2009.от 04.08" xfId="742"/>
    <cellStyle name="Alilciue [0]_240_60_7_Книга1" xfId="743"/>
    <cellStyle name="Äĺíĺćíűé [0]_240_60_7_Книга1" xfId="744"/>
    <cellStyle name="Alilciue [0]_240_60_7_Книга1 (2)" xfId="745"/>
    <cellStyle name="Äĺíĺćíűé [0]_240_60_7_Книга1 (2)" xfId="746"/>
    <cellStyle name="Alilciue [0]_240_60_7_Книга1 (2) 2" xfId="747"/>
    <cellStyle name="Äĺíĺćíűé [0]_240_60_7_Книга1 (2) 2" xfId="748"/>
    <cellStyle name="Alilciue [0]_240_60_7_Книга1 2" xfId="749"/>
    <cellStyle name="Äĺíĺćíűé [0]_240_60_7_Книга1 2" xfId="750"/>
    <cellStyle name="Alilciue [0]_240_60_7_МТО Филиал  Бюджет 2006" xfId="751"/>
    <cellStyle name="Äĺíĺćíűé [0]_240_60_7_МТО Филиал  Бюджет 2006" xfId="752"/>
    <cellStyle name="Alilciue [0]_240_60_7_МТО Филиал  Бюджет 2006 2" xfId="753"/>
    <cellStyle name="Äĺíĺćíűé [0]_240_60_7_МТО Филиал  Бюджет 2006 2" xfId="754"/>
    <cellStyle name="Alilciue [0]_240_60_7_Резервы" xfId="755"/>
    <cellStyle name="Äĺíĺćíűé [0]_240_60_7_Резервы" xfId="756"/>
    <cellStyle name="Alilciue [0]_240_60_7_Резервы 09" xfId="757"/>
    <cellStyle name="Äĺíĺćíűé [0]_240_60_7_Резервы 09" xfId="758"/>
    <cellStyle name="Alilciue [0]_240_60_7_Сводная  МТР  ТВС" xfId="759"/>
    <cellStyle name="Äĺíĺćíűé [0]_240_60_7_Сводная  МТР  ТВС" xfId="760"/>
    <cellStyle name="Alilciue [0]_240_60_7_Сводная заявка  на 2007vvvvv" xfId="761"/>
    <cellStyle name="Äĺíĺćíűé [0]_240_60_7_Сводная заявка  на 2007vvvvv" xfId="762"/>
    <cellStyle name="Alilciue [0]_240_60_7_Смета 2008" xfId="763"/>
    <cellStyle name="Äĺíĺćíűé [0]_240_60_7_Смета 2008" xfId="764"/>
    <cellStyle name="Alilciue [0]_240_60_7_Смета 2008 " xfId="765"/>
    <cellStyle name="Äĺíĺćíűé [0]_240_60_7_Смета 2008 " xfId="766"/>
    <cellStyle name="Alilciue [0]_240_60_7_Смета 2008  2" xfId="767"/>
    <cellStyle name="Äĺíĺćíűé [0]_240_60_7_Смета 2008  2" xfId="768"/>
    <cellStyle name="Alilciue [0]_240_60_7_Смета 2008 2" xfId="769"/>
    <cellStyle name="Äĺíĺćíűé [0]_240_60_7_Смета 2008 2" xfId="770"/>
    <cellStyle name="Alilciue [0]_240_60_7_ТМВ 10" xfId="771"/>
    <cellStyle name="Äĺíĺćíűé [0]_240_60_7_ТМВ 10" xfId="772"/>
    <cellStyle name="Alilciue [0]_240_60_7_Труд ресурсы РЦ МТО  НВ Мен  ГПМ  2008 " xfId="773"/>
    <cellStyle name="Äĺíĺćíűé [0]_240_60_7_Труд ресурсы РЦ МТО  НВ Мен  ГПМ  2008 " xfId="774"/>
    <cellStyle name="Alilciue [0]_240_60_7_Труд ресурсы РЦ МТО  НВ Мен  ГПМ  2008  (3)" xfId="775"/>
    <cellStyle name="Äĺíĺćíűé [0]_240_60_7_Труд ресурсы РЦ МТО  НВ Мен  ГПМ  2008  (3)" xfId="776"/>
    <cellStyle name="Alilciue [0]_240_60_7_Труд ресурсы РЦ МТО  НВ Мен  ГПМ  2008  (3) 2" xfId="777"/>
    <cellStyle name="Äĺíĺćíűé [0]_240_60_7_Труд ресурсы РЦ МТО  НВ Мен  ГПМ  2008  (3) 2" xfId="778"/>
    <cellStyle name="Alilciue [0]_240_60_7_Труд ресурсы РЦ МТО  НВ Мен  ГПМ  2008  2" xfId="779"/>
    <cellStyle name="Äĺíĺćíűé [0]_240_60_7_Труд ресурсы РЦ МТО  НВ Мен  ГПМ  2008  2" xfId="780"/>
    <cellStyle name="Alilciue [0]_240_60_7_Труд ресурсы РЦ МТО  НВ Мен  ОВСП  2008  (2)" xfId="781"/>
    <cellStyle name="Äĺíĺćíűé [0]_240_60_7_Труд ресурсы РЦ МТО  НВ Мен  ОВСП  2008  (2)" xfId="782"/>
    <cellStyle name="Alilciue [0]_240_60_7_Труд ресурсы РЦ МТО  НВ Мен  ОВСП  2008  (2) 2" xfId="783"/>
    <cellStyle name="Äĺíĺćíűé [0]_240_60_7_Труд ресурсы РЦ МТО  НВ Мен  ОВСП  2008  (2) 2" xfId="784"/>
    <cellStyle name="Alilciue [0]_240_60_7_Труд ресурсы РЦ МТО  НВ Мен  ОВСП  2008  (3)" xfId="785"/>
    <cellStyle name="Äĺíĺćíűé [0]_240_60_7_Труд ресурсы РЦ МТО  НВ Мен  ОВСП  2008  (3)" xfId="786"/>
    <cellStyle name="Alilciue [0]_240_60_7_Труд ресурсы РЦ МТО  НВ Мен  ОВСП  2008  (3) 2" xfId="787"/>
    <cellStyle name="Äĺíĺćíűé [0]_240_60_7_Труд ресурсы РЦ МТО  НВ Мен  ОВСП  2008  (3) 2" xfId="788"/>
    <cellStyle name="Alilciue [0]_240_61DB" xfId="789"/>
    <cellStyle name="Äĺíĺćíűé [0]_240_61DB" xfId="790"/>
    <cellStyle name="Alilciue [0]_240_61DB 2" xfId="791"/>
    <cellStyle name="Äĺíĺćíűé [0]_240_61DB 2" xfId="792"/>
    <cellStyle name="Alilciue [0]_240_61DB_IT-план 2008" xfId="793"/>
    <cellStyle name="Äĺíĺćíűé [0]_240_61DB_IT-план 2008" xfId="794"/>
    <cellStyle name="Alilciue [0]_240_61DB_БП TBM 2008" xfId="795"/>
    <cellStyle name="Äĺíĺćíűé [0]_240_61DB_БП TBM 2008" xfId="796"/>
    <cellStyle name="Alilciue [0]_240_61DB_БП TBM 2008 2" xfId="797"/>
    <cellStyle name="Äĺíĺćíűé [0]_240_61DB_БП TBM 2008 2" xfId="798"/>
    <cellStyle name="Alilciue [0]_240_61DB_ГПМ   (8 чел) 2008 " xfId="799"/>
    <cellStyle name="Äĺíĺćíűé [0]_240_61DB_ГПМ   (8 чел) 2008 " xfId="800"/>
    <cellStyle name="Alilciue [0]_240_61DB_ГПМ   (8 чел) 2008  2" xfId="801"/>
    <cellStyle name="Äĺíĺćíűé [0]_240_61DB_ГПМ   (8 чел) 2008  2" xfId="802"/>
    <cellStyle name="Alilciue [0]_240_61DB_ЕСН профком" xfId="803"/>
    <cellStyle name="Äĺíĺćíűé [0]_240_61DB_ЕСН профком" xfId="804"/>
    <cellStyle name="Alilciue [0]_240_61DB_К В  2007 от Соколова" xfId="805"/>
    <cellStyle name="Äĺíĺćíűé [0]_240_61DB_К В  2007 от Соколова" xfId="806"/>
    <cellStyle name="Alilciue [0]_240_61DB_К В  2007 от Соколова 2" xfId="807"/>
    <cellStyle name="Äĺíĺćíűé [0]_240_61DB_К В  2007 от Соколова 2" xfId="808"/>
    <cellStyle name="Alilciue [0]_240_61DB_К.В. 2006 новый" xfId="809"/>
    <cellStyle name="Äĺíĺćíűé [0]_240_61DB_К.В. 2006 новый" xfId="810"/>
    <cellStyle name="Alilciue [0]_240_61DB_К.В. 2006 новый 2" xfId="811"/>
    <cellStyle name="Äĺíĺćíűé [0]_240_61DB_К.В. 2006 новый 2" xfId="812"/>
    <cellStyle name="Alilciue [0]_240_61DB_Кап.ремонт 2009.от 04.08" xfId="813"/>
    <cellStyle name="Äĺíĺćíűé [0]_240_61DB_Кап.ремонт 2009.от 04.08" xfId="814"/>
    <cellStyle name="Alilciue [0]_240_61DB_Книга1" xfId="815"/>
    <cellStyle name="Äĺíĺćíűé [0]_240_61DB_Книга1" xfId="816"/>
    <cellStyle name="Alilciue [0]_240_61DB_Книга1 (2)" xfId="817"/>
    <cellStyle name="Äĺíĺćíűé [0]_240_61DB_Книга1 (2)" xfId="818"/>
    <cellStyle name="Alilciue [0]_240_61DB_Книга1 (2) 2" xfId="819"/>
    <cellStyle name="Äĺíĺćíűé [0]_240_61DB_Книга1 (2) 2" xfId="820"/>
    <cellStyle name="Alilciue [0]_240_61DB_Книга1 2" xfId="821"/>
    <cellStyle name="Äĺíĺćíűé [0]_240_61DB_Книга1 2" xfId="822"/>
    <cellStyle name="Alilciue [0]_240_61DB_МТО Филиал  Бюджет 2006" xfId="823"/>
    <cellStyle name="Äĺíĺćíűé [0]_240_61DB_МТО Филиал  Бюджет 2006" xfId="824"/>
    <cellStyle name="Alilciue [0]_240_61DB_МТО Филиал  Бюджет 2006 2" xfId="825"/>
    <cellStyle name="Äĺíĺćíűé [0]_240_61DB_МТО Филиал  Бюджет 2006 2" xfId="826"/>
    <cellStyle name="Alilciue [0]_240_61DB_Резервы" xfId="827"/>
    <cellStyle name="Äĺíĺćíűé [0]_240_61DB_Резервы" xfId="828"/>
    <cellStyle name="Alilciue [0]_240_61DB_Резервы 09" xfId="829"/>
    <cellStyle name="Äĺíĺćíűé [0]_240_61DB_Резервы 09" xfId="830"/>
    <cellStyle name="Alilciue [0]_240_61DB_Сводная  МТР  ТВС" xfId="831"/>
    <cellStyle name="Äĺíĺćíűé [0]_240_61DB_Сводная  МТР  ТВС" xfId="832"/>
    <cellStyle name="Alilciue [0]_240_61DB_Сводная заявка  на 2007vvvvv" xfId="833"/>
    <cellStyle name="Äĺíĺćíűé [0]_240_61DB_Сводная заявка  на 2007vvvvv" xfId="834"/>
    <cellStyle name="Alilciue [0]_240_61DB_Смета 2008" xfId="835"/>
    <cellStyle name="Äĺíĺćíűé [0]_240_61DB_Смета 2008" xfId="836"/>
    <cellStyle name="Alilciue [0]_240_61DB_Смета 2008 " xfId="837"/>
    <cellStyle name="Äĺíĺćíűé [0]_240_61DB_Смета 2008 " xfId="838"/>
    <cellStyle name="Alilciue [0]_240_61DB_Смета 2008  2" xfId="839"/>
    <cellStyle name="Äĺíĺćíűé [0]_240_61DB_Смета 2008  2" xfId="840"/>
    <cellStyle name="Alilciue [0]_240_61DB_Смета 2008 2" xfId="841"/>
    <cellStyle name="Äĺíĺćíűé [0]_240_61DB_Смета 2008 2" xfId="842"/>
    <cellStyle name="Alilciue [0]_240_61DB_ТМВ 10" xfId="843"/>
    <cellStyle name="Äĺíĺćíűé [0]_240_61DB_ТМВ 10" xfId="844"/>
    <cellStyle name="Alilciue [0]_240_61DB_Труд ресурсы РЦ МТО  НВ Мен  ГПМ  2008 " xfId="845"/>
    <cellStyle name="Äĺíĺćíűé [0]_240_61DB_Труд ресурсы РЦ МТО  НВ Мен  ГПМ  2008 " xfId="846"/>
    <cellStyle name="Alilciue [0]_240_61DB_Труд ресурсы РЦ МТО  НВ Мен  ГПМ  2008  (3)" xfId="847"/>
    <cellStyle name="Äĺíĺćíűé [0]_240_61DB_Труд ресурсы РЦ МТО  НВ Мен  ГПМ  2008  (3)" xfId="848"/>
    <cellStyle name="Alilciue [0]_240_61DB_Труд ресурсы РЦ МТО  НВ Мен  ГПМ  2008  (3) 2" xfId="849"/>
    <cellStyle name="Äĺíĺćíűé [0]_240_61DB_Труд ресурсы РЦ МТО  НВ Мен  ГПМ  2008  (3) 2" xfId="850"/>
    <cellStyle name="Alilciue [0]_240_61DB_Труд ресурсы РЦ МТО  НВ Мен  ГПМ  2008  2" xfId="851"/>
    <cellStyle name="Äĺíĺćíűé [0]_240_61DB_Труд ресурсы РЦ МТО  НВ Мен  ГПМ  2008  2" xfId="852"/>
    <cellStyle name="Alilciue [0]_240_61DB_Труд ресурсы РЦ МТО  НВ Мен  ОВСП  2008  (2)" xfId="853"/>
    <cellStyle name="Äĺíĺćíűé [0]_240_61DB_Труд ресурсы РЦ МТО  НВ Мен  ОВСП  2008  (2)" xfId="854"/>
    <cellStyle name="Alilciue [0]_240_61DB_Труд ресурсы РЦ МТО  НВ Мен  ОВСП  2008  (2) 2" xfId="855"/>
    <cellStyle name="Äĺíĺćíűé [0]_240_61DB_Труд ресурсы РЦ МТО  НВ Мен  ОВСП  2008  (2) 2" xfId="856"/>
    <cellStyle name="Alilciue [0]_240_61DB_Труд ресурсы РЦ МТО  НВ Мен  ОВСП  2008  (3)" xfId="857"/>
    <cellStyle name="Äĺíĺćíűé [0]_240_61DB_Труд ресурсы РЦ МТО  НВ Мен  ОВСП  2008  (3)" xfId="858"/>
    <cellStyle name="Alilciue [0]_240_61DB_Труд ресурсы РЦ МТО  НВ Мен  ОВСП  2008  (3) 2" xfId="859"/>
    <cellStyle name="Äĺíĺćíűé [0]_240_61DB_Труд ресурсы РЦ МТО  НВ Мен  ОВСП  2008  (3) 2" xfId="860"/>
    <cellStyle name="Alilciue [0]_5F1_140" xfId="861"/>
    <cellStyle name="Äĺíĺćíűé [0]_5F1_140" xfId="862"/>
    <cellStyle name="Alilciue [0]_5F1_140 2" xfId="863"/>
    <cellStyle name="Äĺíĺćíűé [0]_5F1_140 2" xfId="864"/>
    <cellStyle name="Alilciue [0]_5F1_140_IT-план 2008" xfId="865"/>
    <cellStyle name="Äĺíĺćíűé [0]_5F1_140_IT-план 2008" xfId="866"/>
    <cellStyle name="Alilciue [0]_5F1_140_БП TBM 2008" xfId="867"/>
    <cellStyle name="Äĺíĺćíűé [0]_5F1_140_БП TBM 2008" xfId="868"/>
    <cellStyle name="Alilciue [0]_5F1_140_ГПМ   (8 чел) 2008 " xfId="869"/>
    <cellStyle name="Äĺíĺćíűé [0]_5F1_140_ГПМ   (8 чел) 2008 " xfId="870"/>
    <cellStyle name="Alilciue [0]_5F1_140_ЕСН профком" xfId="871"/>
    <cellStyle name="Äĺíĺćíűé [0]_5F1_140_ЕСН профком" xfId="872"/>
    <cellStyle name="Alilciue [0]_5F1_140_К В  2007 от Соколова" xfId="873"/>
    <cellStyle name="Äĺíĺćíűé [0]_5F1_140_К В  2007 от Соколова" xfId="874"/>
    <cellStyle name="Alilciue [0]_5F1_140_К.В. 2006 новый" xfId="875"/>
    <cellStyle name="Äĺíĺćíűé [0]_5F1_140_К.В. 2006 новый" xfId="876"/>
    <cellStyle name="Alilciue [0]_5F1_140_Кап.ремонт 2009.от 04.08" xfId="877"/>
    <cellStyle name="Äĺíĺćíűé [0]_5F1_140_Кап.ремонт 2009.от 04.08" xfId="878"/>
    <cellStyle name="Alilciue [0]_5F1_140_Книга1" xfId="879"/>
    <cellStyle name="Äĺíĺćíűé [0]_5F1_140_Книга1" xfId="880"/>
    <cellStyle name="Alilciue [0]_5F1_140_Книга1 (2)" xfId="881"/>
    <cellStyle name="Äĺíĺćíűé [0]_5F1_140_Книга1 (2)" xfId="882"/>
    <cellStyle name="Alilciue [0]_5F1_140_Книга1 (2) 2" xfId="883"/>
    <cellStyle name="Äĺíĺćíűé [0]_5F1_140_Книга1 (2) 2" xfId="884"/>
    <cellStyle name="Alilciue [0]_5F1_140_Книга1 2" xfId="885"/>
    <cellStyle name="Äĺíĺćíűé [0]_5F1_140_Книга1 2" xfId="886"/>
    <cellStyle name="Alilciue [0]_5F1_140_МТО Филиал  Бюджет 2006" xfId="887"/>
    <cellStyle name="Äĺíĺćíűé [0]_5F1_140_МТО Филиал  Бюджет 2006" xfId="888"/>
    <cellStyle name="Alilciue [0]_5F1_140_Резервы" xfId="889"/>
    <cellStyle name="Äĺíĺćíűé [0]_5F1_140_Резервы" xfId="890"/>
    <cellStyle name="Alilciue [0]_5F1_140_Резервы 09" xfId="891"/>
    <cellStyle name="Äĺíĺćíűé [0]_5F1_140_Резервы 09" xfId="892"/>
    <cellStyle name="Alilciue [0]_5F1_140_Сводная  МТР  ТВС" xfId="893"/>
    <cellStyle name="Äĺíĺćíűé [0]_5F1_140_Сводная  МТР  ТВС" xfId="894"/>
    <cellStyle name="Alilciue [0]_5F1_140_Сводная заявка  на 2007vvvvv" xfId="895"/>
    <cellStyle name="Äĺíĺćíűé [0]_5F1_140_Сводная заявка  на 2007vvvvv" xfId="896"/>
    <cellStyle name="Alilciue [0]_5F1_140_Смета 2008" xfId="897"/>
    <cellStyle name="Äĺíĺćíűé [0]_5F1_140_Смета 2008" xfId="898"/>
    <cellStyle name="Alilciue [0]_5F1_140_Смета 2008 " xfId="899"/>
    <cellStyle name="Äĺíĺćíűé [0]_5F1_140_Смета 2008 " xfId="900"/>
    <cellStyle name="Alilciue [0]_5F1_140_Смета 2008 2" xfId="901"/>
    <cellStyle name="Äĺíĺćíűé [0]_5F1_140_Смета 2008 2" xfId="902"/>
    <cellStyle name="Alilciue [0]_5F1_140_ТМВ 10" xfId="903"/>
    <cellStyle name="Äĺíĺćíűé [0]_5F1_140_ТМВ 10" xfId="904"/>
    <cellStyle name="Alilciue [0]_5F1_140_Труд ресурсы РЦ МТО  НВ Мен  ГПМ  2008 " xfId="905"/>
    <cellStyle name="Äĺíĺćíűé [0]_5F1_140_Труд ресурсы РЦ МТО  НВ Мен  ГПМ  2008 " xfId="906"/>
    <cellStyle name="Alilciue [0]_5F1_140_Труд ресурсы РЦ МТО  НВ Мен  ГПМ  2008  (3)" xfId="907"/>
    <cellStyle name="Äĺíĺćíűé [0]_5F1_140_Труд ресурсы РЦ МТО  НВ Мен  ГПМ  2008  (3)" xfId="908"/>
    <cellStyle name="Alilciue [0]_5F1_140_Труд ресурсы РЦ МТО  НВ Мен  ОВСП  2008  (2)" xfId="909"/>
    <cellStyle name="Äĺíĺćíűé [0]_5F1_140_Труд ресурсы РЦ МТО  НВ Мен  ОВСП  2008  (2)" xfId="910"/>
    <cellStyle name="Alilciue [0]_5F1_140_Труд ресурсы РЦ МТО  НВ Мен  ОВСП  2008  (3)" xfId="911"/>
    <cellStyle name="Äĺíĺćíűé [0]_5F1_140_Труд ресурсы РЦ МТО  НВ Мен  ОВСП  2008  (3)" xfId="912"/>
    <cellStyle name="Alilciue [0]_620_60_7" xfId="913"/>
    <cellStyle name="Äĺíĺćíűé [0]_620_60_7" xfId="914"/>
    <cellStyle name="Alilciue [0]_620_60_7 2" xfId="915"/>
    <cellStyle name="Äĺíĺćíűé [0]_620_60_7 2" xfId="916"/>
    <cellStyle name="Alilciue [0]_620_60_7_IT-план 2008" xfId="917"/>
    <cellStyle name="Äĺíĺćíűé [0]_620_60_7_IT-план 2008" xfId="918"/>
    <cellStyle name="Alilciue [0]_620_60_7_БП TBM 2008" xfId="919"/>
    <cellStyle name="Äĺíĺćíűé [0]_620_60_7_БП TBM 2008" xfId="920"/>
    <cellStyle name="Alilciue [0]_620_60_7_БП TBM 2008 2" xfId="921"/>
    <cellStyle name="Äĺíĺćíűé [0]_620_60_7_БП TBM 2008 2" xfId="922"/>
    <cellStyle name="Alilciue [0]_620_60_7_ГПМ   (8 чел) 2008 " xfId="923"/>
    <cellStyle name="Äĺíĺćíűé [0]_620_60_7_ГПМ   (8 чел) 2008 " xfId="924"/>
    <cellStyle name="Alilciue [0]_620_60_7_ГПМ   (8 чел) 2008  2" xfId="925"/>
    <cellStyle name="Äĺíĺćíűé [0]_620_60_7_ГПМ   (8 чел) 2008  2" xfId="926"/>
    <cellStyle name="Alilciue [0]_620_60_7_ЕСН профком" xfId="927"/>
    <cellStyle name="Äĺíĺćíűé [0]_620_60_7_ЕСН профком" xfId="928"/>
    <cellStyle name="Alilciue [0]_620_60_7_К В  2007 от Соколова" xfId="929"/>
    <cellStyle name="Äĺíĺćíűé [0]_620_60_7_К В  2007 от Соколова" xfId="930"/>
    <cellStyle name="Alilciue [0]_620_60_7_К В  2007 от Соколова 2" xfId="931"/>
    <cellStyle name="Äĺíĺćíűé [0]_620_60_7_К В  2007 от Соколова 2" xfId="932"/>
    <cellStyle name="Alilciue [0]_620_60_7_К.В. 2006 новый" xfId="933"/>
    <cellStyle name="Äĺíĺćíűé [0]_620_60_7_К.В. 2006 новый" xfId="934"/>
    <cellStyle name="Alilciue [0]_620_60_7_К.В. 2006 новый 2" xfId="935"/>
    <cellStyle name="Äĺíĺćíűé [0]_620_60_7_К.В. 2006 новый 2" xfId="936"/>
    <cellStyle name="Alilciue [0]_620_60_7_Кап.ремонт 2009.от 04.08" xfId="937"/>
    <cellStyle name="Äĺíĺćíűé [0]_620_60_7_Кап.ремонт 2009.от 04.08" xfId="938"/>
    <cellStyle name="Alilciue [0]_620_60_7_Книга1" xfId="939"/>
    <cellStyle name="Äĺíĺćíűé [0]_620_60_7_Книга1" xfId="940"/>
    <cellStyle name="Alilciue [0]_620_60_7_Книга1 (2)" xfId="941"/>
    <cellStyle name="Äĺíĺćíűé [0]_620_60_7_Книга1 (2)" xfId="942"/>
    <cellStyle name="Alilciue [0]_620_60_7_Книга1 (2) 2" xfId="943"/>
    <cellStyle name="Äĺíĺćíűé [0]_620_60_7_Книга1 (2) 2" xfId="944"/>
    <cellStyle name="Alilciue [0]_620_60_7_Книга1 2" xfId="945"/>
    <cellStyle name="Äĺíĺćíűé [0]_620_60_7_Книга1 2" xfId="946"/>
    <cellStyle name="Alilciue [0]_620_60_7_МТО Филиал  Бюджет 2006" xfId="947"/>
    <cellStyle name="Äĺíĺćíűé [0]_620_60_7_МТО Филиал  Бюджет 2006" xfId="948"/>
    <cellStyle name="Alilciue [0]_620_60_7_МТО Филиал  Бюджет 2006 2" xfId="949"/>
    <cellStyle name="Äĺíĺćíűé [0]_620_60_7_МТО Филиал  Бюджет 2006 2" xfId="950"/>
    <cellStyle name="Alilciue [0]_620_60_7_Резервы" xfId="951"/>
    <cellStyle name="Äĺíĺćíűé [0]_620_60_7_Резервы" xfId="952"/>
    <cellStyle name="Alilciue [0]_620_60_7_Резервы 09" xfId="953"/>
    <cellStyle name="Äĺíĺćíűé [0]_620_60_7_Резервы 09" xfId="954"/>
    <cellStyle name="Alilciue [0]_620_60_7_Сводная  МТР  ТВС" xfId="955"/>
    <cellStyle name="Äĺíĺćíűé [0]_620_60_7_Сводная  МТР  ТВС" xfId="956"/>
    <cellStyle name="Alilciue [0]_620_60_7_Сводная заявка  на 2007vvvvv" xfId="957"/>
    <cellStyle name="Äĺíĺćíűé [0]_620_60_7_Сводная заявка  на 2007vvvvv" xfId="958"/>
    <cellStyle name="Alilciue [0]_620_60_7_Смета 2008" xfId="959"/>
    <cellStyle name="Äĺíĺćíűé [0]_620_60_7_Смета 2008" xfId="960"/>
    <cellStyle name="Alilciue [0]_620_60_7_Смета 2008 " xfId="961"/>
    <cellStyle name="Äĺíĺćíűé [0]_620_60_7_Смета 2008 " xfId="962"/>
    <cellStyle name="Alilciue [0]_620_60_7_Смета 2008  2" xfId="963"/>
    <cellStyle name="Äĺíĺćíűé [0]_620_60_7_Смета 2008  2" xfId="964"/>
    <cellStyle name="Alilciue [0]_620_60_7_Смета 2008 2" xfId="965"/>
    <cellStyle name="Äĺíĺćíűé [0]_620_60_7_Смета 2008 2" xfId="966"/>
    <cellStyle name="Alilciue [0]_620_60_7_ТМВ 10" xfId="967"/>
    <cellStyle name="Äĺíĺćíűé [0]_620_60_7_ТМВ 10" xfId="968"/>
    <cellStyle name="Alilciue [0]_620_60_7_Труд ресурсы РЦ МТО  НВ Мен  ГПМ  2008 " xfId="969"/>
    <cellStyle name="Äĺíĺćíűé [0]_620_60_7_Труд ресурсы РЦ МТО  НВ Мен  ГПМ  2008 " xfId="970"/>
    <cellStyle name="Alilciue [0]_620_60_7_Труд ресурсы РЦ МТО  НВ Мен  ГПМ  2008  (3)" xfId="971"/>
    <cellStyle name="Äĺíĺćíűé [0]_620_60_7_Труд ресурсы РЦ МТО  НВ Мен  ГПМ  2008  (3)" xfId="972"/>
    <cellStyle name="Alilciue [0]_620_60_7_Труд ресурсы РЦ МТО  НВ Мен  ГПМ  2008  (3) 2" xfId="973"/>
    <cellStyle name="Äĺíĺćíűé [0]_620_60_7_Труд ресурсы РЦ МТО  НВ Мен  ГПМ  2008  (3) 2" xfId="974"/>
    <cellStyle name="Alilciue [0]_620_60_7_Труд ресурсы РЦ МТО  НВ Мен  ГПМ  2008  2" xfId="975"/>
    <cellStyle name="Äĺíĺćíűé [0]_620_60_7_Труд ресурсы РЦ МТО  НВ Мен  ГПМ  2008  2" xfId="976"/>
    <cellStyle name="Alilciue [0]_620_60_7_Труд ресурсы РЦ МТО  НВ Мен  ОВСП  2008  (2)" xfId="977"/>
    <cellStyle name="Äĺíĺćíűé [0]_620_60_7_Труд ресурсы РЦ МТО  НВ Мен  ОВСП  2008  (2)" xfId="978"/>
    <cellStyle name="Alilciue [0]_620_60_7_Труд ресурсы РЦ МТО  НВ Мен  ОВСП  2008  (2) 2" xfId="979"/>
    <cellStyle name="Äĺíĺćíűé [0]_620_60_7_Труд ресурсы РЦ МТО  НВ Мен  ОВСП  2008  (2) 2" xfId="980"/>
    <cellStyle name="Alilciue [0]_620_60_7_Труд ресурсы РЦ МТО  НВ Мен  ОВСП  2008  (3)" xfId="981"/>
    <cellStyle name="Äĺíĺćíűé [0]_620_60_7_Труд ресурсы РЦ МТО  НВ Мен  ОВСП  2008  (3)" xfId="982"/>
    <cellStyle name="Alilciue [0]_620_60_7_Труд ресурсы РЦ МТО  НВ Мен  ОВСП  2008  (3) 2" xfId="983"/>
    <cellStyle name="Äĺíĺćíűé [0]_620_60_7_Труд ресурсы РЦ МТО  НВ Мен  ОВСП  2008  (3) 2" xfId="984"/>
    <cellStyle name="Alilciue [0]_TMP626" xfId="985"/>
    <cellStyle name="Äĺíĺćíűé [0]_TMP626" xfId="986"/>
    <cellStyle name="Alilciue [0]_TMP626 2" xfId="987"/>
    <cellStyle name="Äĺíĺćíűé [0]_TMP626 2" xfId="988"/>
    <cellStyle name="Alilciue [0]_TMP626_IT-план 2008" xfId="989"/>
    <cellStyle name="Äĺíĺćíűé [0]_TMP626_IT-план 2008" xfId="990"/>
    <cellStyle name="Alilciue [0]_TMP626_БП TBM 2008" xfId="991"/>
    <cellStyle name="Äĺíĺćíűé [0]_TMP626_БП TBM 2008" xfId="992"/>
    <cellStyle name="Alilciue [0]_TMP626_БП TBM 2008 2" xfId="993"/>
    <cellStyle name="Äĺíĺćíűé [0]_TMP626_БП TBM 2008 2" xfId="994"/>
    <cellStyle name="Alilciue [0]_TMP626_ГПМ   (8 чел) 2008 " xfId="995"/>
    <cellStyle name="Äĺíĺćíűé [0]_TMP626_ГПМ   (8 чел) 2008 " xfId="996"/>
    <cellStyle name="Alilciue [0]_TMP626_ГПМ   (8 чел) 2008  2" xfId="997"/>
    <cellStyle name="Äĺíĺćíűé [0]_TMP626_ГПМ   (8 чел) 2008  2" xfId="998"/>
    <cellStyle name="Alilciue [0]_TMP626_ЕСН профком" xfId="999"/>
    <cellStyle name="Äĺíĺćíűé [0]_TMP626_ЕСН профком" xfId="1000"/>
    <cellStyle name="Alilciue [0]_TMP626_К В  2007 от Соколова" xfId="1001"/>
    <cellStyle name="Äĺíĺćíűé [0]_TMP626_К В  2007 от Соколова" xfId="1002"/>
    <cellStyle name="Alilciue [0]_TMP626_К В  2007 от Соколова 2" xfId="1003"/>
    <cellStyle name="Äĺíĺćíűé [0]_TMP626_К В  2007 от Соколова 2" xfId="1004"/>
    <cellStyle name="Alilciue [0]_TMP626_К.В. 2006 новый" xfId="1005"/>
    <cellStyle name="Äĺíĺćíűé [0]_TMP626_К.В. 2006 новый" xfId="1006"/>
    <cellStyle name="Alilciue [0]_TMP626_К.В. 2006 новый 2" xfId="1007"/>
    <cellStyle name="Äĺíĺćíűé [0]_TMP626_К.В. 2006 новый 2" xfId="1008"/>
    <cellStyle name="Alilciue [0]_TMP626_Кап.ремонт 2009.от 04.08" xfId="1009"/>
    <cellStyle name="Äĺíĺćíűé [0]_TMP626_Кап.ремонт 2009.от 04.08" xfId="1010"/>
    <cellStyle name="Alilciue [0]_TMP626_Книга1" xfId="1011"/>
    <cellStyle name="Äĺíĺćíűé [0]_TMP626_Книга1" xfId="1012"/>
    <cellStyle name="Alilciue [0]_TMP626_Книга1 (2)" xfId="1013"/>
    <cellStyle name="Äĺíĺćíűé [0]_TMP626_Книга1 (2)" xfId="1014"/>
    <cellStyle name="Alilciue [0]_TMP626_Книга1 (2) 2" xfId="1015"/>
    <cellStyle name="Äĺíĺćíűé [0]_TMP626_Книга1 (2) 2" xfId="1016"/>
    <cellStyle name="Alilciue [0]_TMP626_Книга1 2" xfId="1017"/>
    <cellStyle name="Äĺíĺćíűé [0]_TMP626_Книга1 2" xfId="1018"/>
    <cellStyle name="Alilciue [0]_TMP626_МТО Филиал  Бюджет 2006" xfId="1019"/>
    <cellStyle name="Äĺíĺćíűé [0]_TMP626_МТО Филиал  Бюджет 2006" xfId="1020"/>
    <cellStyle name="Alilciue [0]_TMP626_МТО Филиал  Бюджет 2006 2" xfId="1021"/>
    <cellStyle name="Äĺíĺćíűé [0]_TMP626_МТО Филиал  Бюджет 2006 2" xfId="1022"/>
    <cellStyle name="Alilciue [0]_TMP626_Резервы" xfId="1023"/>
    <cellStyle name="Äĺíĺćíűé [0]_TMP626_Резервы" xfId="1024"/>
    <cellStyle name="Alilciue [0]_TMP626_Резервы 09" xfId="1025"/>
    <cellStyle name="Äĺíĺćíűé [0]_TMP626_Резервы 09" xfId="1026"/>
    <cellStyle name="Alilciue [0]_TMP626_Сводная  МТР  ТВС" xfId="1027"/>
    <cellStyle name="Äĺíĺćíűé [0]_TMP626_Сводная  МТР  ТВС" xfId="1028"/>
    <cellStyle name="Alilciue [0]_TMP626_Сводная заявка  на 2007vvvvv" xfId="1029"/>
    <cellStyle name="Äĺíĺćíűé [0]_TMP626_Сводная заявка  на 2007vvvvv" xfId="1030"/>
    <cellStyle name="Alilciue [0]_TMP626_Смета 2008" xfId="1031"/>
    <cellStyle name="Äĺíĺćíűé [0]_TMP626_Смета 2008" xfId="1032"/>
    <cellStyle name="Alilciue [0]_TMP626_Смета 2008 " xfId="1033"/>
    <cellStyle name="Äĺíĺćíűé [0]_TMP626_Смета 2008 " xfId="1034"/>
    <cellStyle name="Alilciue [0]_TMP626_Смета 2008  2" xfId="1035"/>
    <cellStyle name="Äĺíĺćíűé [0]_TMP626_Смета 2008  2" xfId="1036"/>
    <cellStyle name="Alilciue [0]_TMP626_Смета 2008 2" xfId="1037"/>
    <cellStyle name="Äĺíĺćíűé [0]_TMP626_Смета 2008 2" xfId="1038"/>
    <cellStyle name="Alilciue [0]_TMP626_ТМВ 10" xfId="1039"/>
    <cellStyle name="Äĺíĺćíűé [0]_TMP626_ТМВ 10" xfId="1040"/>
    <cellStyle name="Alilciue [0]_TMP626_Труд ресурсы РЦ МТО  НВ Мен  ГПМ  2008 " xfId="1041"/>
    <cellStyle name="Äĺíĺćíűé [0]_TMP626_Труд ресурсы РЦ МТО  НВ Мен  ГПМ  2008 " xfId="1042"/>
    <cellStyle name="Alilciue [0]_TMP626_Труд ресурсы РЦ МТО  НВ Мен  ГПМ  2008  (3)" xfId="1043"/>
    <cellStyle name="Äĺíĺćíűé [0]_TMP626_Труд ресурсы РЦ МТО  НВ Мен  ГПМ  2008  (3)" xfId="1044"/>
    <cellStyle name="Alilciue [0]_TMP626_Труд ресурсы РЦ МТО  НВ Мен  ГПМ  2008  (3) 2" xfId="1045"/>
    <cellStyle name="Äĺíĺćíűé [0]_TMP626_Труд ресурсы РЦ МТО  НВ Мен  ГПМ  2008  (3) 2" xfId="1046"/>
    <cellStyle name="Alilciue [0]_TMP626_Труд ресурсы РЦ МТО  НВ Мен  ГПМ  2008  2" xfId="1047"/>
    <cellStyle name="Äĺíĺćíűé [0]_TMP626_Труд ресурсы РЦ МТО  НВ Мен  ГПМ  2008  2" xfId="1048"/>
    <cellStyle name="Alilciue [0]_TMP626_Труд ресурсы РЦ МТО  НВ Мен  ОВСП  2008  (2)" xfId="1049"/>
    <cellStyle name="Äĺíĺćíűé [0]_TMP626_Труд ресурсы РЦ МТО  НВ Мен  ОВСП  2008  (2)" xfId="1050"/>
    <cellStyle name="Alilciue [0]_TMP626_Труд ресурсы РЦ МТО  НВ Мен  ОВСП  2008  (2) 2" xfId="1051"/>
    <cellStyle name="Äĺíĺćíűé [0]_TMP626_Труд ресурсы РЦ МТО  НВ Мен  ОВСП  2008  (2) 2" xfId="1052"/>
    <cellStyle name="Alilciue [0]_TMP626_Труд ресурсы РЦ МТО  НВ Мен  ОВСП  2008  (3)" xfId="1053"/>
    <cellStyle name="Äĺíĺćíűé [0]_TMP626_Труд ресурсы РЦ МТО  НВ Мен  ОВСП  2008  (3)" xfId="1054"/>
    <cellStyle name="Alilciue [0]_TMP626_Труд ресурсы РЦ МТО  НВ Мен  ОВСП  2008  (3) 2" xfId="1055"/>
    <cellStyle name="Äĺíĺćíűé [0]_TMP626_Труд ресурсы РЦ МТО  НВ Мен  ОВСП  2008  (3) 2" xfId="1056"/>
    <cellStyle name="Alilciue_10F1_250" xfId="1057"/>
    <cellStyle name="Äĺíĺćíűé_10F1_250" xfId="1058"/>
    <cellStyle name="Alilciue_10F1_250 2" xfId="1059"/>
    <cellStyle name="Äĺíĺćíűé_10F1_250 2" xfId="1060"/>
    <cellStyle name="Alilciue_10F1_250_IT-план 2008" xfId="1061"/>
    <cellStyle name="Äĺíĺćíűé_10F1_250_IT-план 2008" xfId="1062"/>
    <cellStyle name="Alilciue_10F1_250_БП TBM 2008" xfId="1063"/>
    <cellStyle name="Äĺíĺćíűé_10F1_250_БП TBM 2008" xfId="1064"/>
    <cellStyle name="Alilciue_10F1_250_БП TBM 2008 2" xfId="1065"/>
    <cellStyle name="Äĺíĺćíűé_10F1_250_БП TBM 2008 2" xfId="1066"/>
    <cellStyle name="Alilciue_10F1_250_ГПМ   (8 чел) 2008 " xfId="1067"/>
    <cellStyle name="Äĺíĺćíűé_10F1_250_ГПМ   (8 чел) 2008 " xfId="1068"/>
    <cellStyle name="Alilciue_10F1_250_ГПМ   (8 чел) 2008  2" xfId="1069"/>
    <cellStyle name="Äĺíĺćíűé_10F1_250_ГПМ   (8 чел) 2008  2" xfId="1070"/>
    <cellStyle name="Alilciue_10F1_250_ЕСН профком" xfId="1071"/>
    <cellStyle name="Äĺíĺćíűé_10F1_250_ЕСН профком" xfId="1072"/>
    <cellStyle name="Alilciue_10F1_250_К В  2007 от Соколова" xfId="1073"/>
    <cellStyle name="Äĺíĺćíűé_10F1_250_К В  2007 от Соколова" xfId="1074"/>
    <cellStyle name="Alilciue_10F1_250_К В  2007 от Соколова 2" xfId="1075"/>
    <cellStyle name="Äĺíĺćíűé_10F1_250_К В  2007 от Соколова 2" xfId="1076"/>
    <cellStyle name="Alilciue_10F1_250_К.В. 2006 новый" xfId="1077"/>
    <cellStyle name="Äĺíĺćíűé_10F1_250_К.В. 2006 новый" xfId="1078"/>
    <cellStyle name="Alilciue_10F1_250_К.В. 2006 новый 2" xfId="1079"/>
    <cellStyle name="Äĺíĺćíűé_10F1_250_К.В. 2006 новый 2" xfId="1080"/>
    <cellStyle name="Alilciue_10F1_250_Кап.ремонт 2009.от 04.08" xfId="1081"/>
    <cellStyle name="Äĺíĺćíűé_10F1_250_Кап.ремонт 2009.от 04.08" xfId="1082"/>
    <cellStyle name="Alilciue_10F1_250_Книга1" xfId="1083"/>
    <cellStyle name="Äĺíĺćíűé_10F1_250_Книга1" xfId="1084"/>
    <cellStyle name="Alilciue_10F1_250_Книга1 (2)" xfId="1085"/>
    <cellStyle name="Äĺíĺćíűé_10F1_250_Книга1 (2)" xfId="1086"/>
    <cellStyle name="Alilciue_10F1_250_Книга1 (2) 2" xfId="1087"/>
    <cellStyle name="Äĺíĺćíűé_10F1_250_Книга1 (2) 2" xfId="1088"/>
    <cellStyle name="Alilciue_10F1_250_Книга1 2" xfId="1089"/>
    <cellStyle name="Äĺíĺćíűé_10F1_250_Книга1 2" xfId="1090"/>
    <cellStyle name="Alilciue_10F1_250_МТО Филиал  Бюджет 2006" xfId="1091"/>
    <cellStyle name="Äĺíĺćíűé_10F1_250_МТО Филиал  Бюджет 2006" xfId="1092"/>
    <cellStyle name="Alilciue_10F1_250_МТО Филиал  Бюджет 2006 2" xfId="1093"/>
    <cellStyle name="Äĺíĺćíűé_10F1_250_МТО Филиал  Бюджет 2006 2" xfId="1094"/>
    <cellStyle name="Alilciue_10F1_250_Резервы" xfId="1095"/>
    <cellStyle name="Äĺíĺćíűé_10F1_250_Резервы" xfId="1096"/>
    <cellStyle name="Alilciue_10F1_250_Резервы 09" xfId="1097"/>
    <cellStyle name="Äĺíĺćíűé_10F1_250_Резервы 09" xfId="1098"/>
    <cellStyle name="Alilciue_10F1_250_Сводная  МТР  ТВС" xfId="1099"/>
    <cellStyle name="Äĺíĺćíűé_10F1_250_Сводная  МТР  ТВС" xfId="1100"/>
    <cellStyle name="Alilciue_10F1_250_Сводная заявка  на 2007vvvvv" xfId="1101"/>
    <cellStyle name="Äĺíĺćíűé_10F1_250_Сводная заявка  на 2007vvvvv" xfId="1102"/>
    <cellStyle name="Alilciue_10F1_250_Смета 2008" xfId="1103"/>
    <cellStyle name="Äĺíĺćíűé_10F1_250_Смета 2008" xfId="1104"/>
    <cellStyle name="Alilciue_10F1_250_Смета 2008 " xfId="1105"/>
    <cellStyle name="Äĺíĺćíűé_10F1_250_Смета 2008 " xfId="1106"/>
    <cellStyle name="Alilciue_10F1_250_Смета 2008  2" xfId="1107"/>
    <cellStyle name="Äĺíĺćíűé_10F1_250_Смета 2008  2" xfId="1108"/>
    <cellStyle name="Alilciue_10F1_250_Смета 2008 2" xfId="1109"/>
    <cellStyle name="Äĺíĺćíűé_10F1_250_Смета 2008 2" xfId="1110"/>
    <cellStyle name="Alilciue_10F1_250_ТМВ 10" xfId="1111"/>
    <cellStyle name="Äĺíĺćíűé_10F1_250_ТМВ 10" xfId="1112"/>
    <cellStyle name="Alilciue_10F1_250_Труд ресурсы РЦ МТО  НВ Мен  ГПМ  2008 " xfId="1113"/>
    <cellStyle name="Äĺíĺćíűé_10F1_250_Труд ресурсы РЦ МТО  НВ Мен  ГПМ  2008 " xfId="1114"/>
    <cellStyle name="Alilciue_10F1_250_Труд ресурсы РЦ МТО  НВ Мен  ГПМ  2008  (3)" xfId="1115"/>
    <cellStyle name="Äĺíĺćíűé_10F1_250_Труд ресурсы РЦ МТО  НВ Мен  ГПМ  2008  (3)" xfId="1116"/>
    <cellStyle name="Alilciue_10F1_250_Труд ресурсы РЦ МТО  НВ Мен  ГПМ  2008  (3) 2" xfId="1117"/>
    <cellStyle name="Äĺíĺćíűé_10F1_250_Труд ресурсы РЦ МТО  НВ Мен  ГПМ  2008  (3) 2" xfId="1118"/>
    <cellStyle name="Alilciue_10F1_250_Труд ресурсы РЦ МТО  НВ Мен  ГПМ  2008  2" xfId="1119"/>
    <cellStyle name="Äĺíĺćíűé_10F1_250_Труд ресурсы РЦ МТО  НВ Мен  ГПМ  2008  2" xfId="1120"/>
    <cellStyle name="Alilciue_10F1_250_Труд ресурсы РЦ МТО  НВ Мен  ОВСП  2008  (2)" xfId="1121"/>
    <cellStyle name="Äĺíĺćíűé_10F1_250_Труд ресурсы РЦ МТО  НВ Мен  ОВСП  2008  (2)" xfId="1122"/>
    <cellStyle name="Alilciue_10F1_250_Труд ресурсы РЦ МТО  НВ Мен  ОВСП  2008  (2) 2" xfId="1123"/>
    <cellStyle name="Äĺíĺćíűé_10F1_250_Труд ресурсы РЦ МТО  НВ Мен  ОВСП  2008  (2) 2" xfId="1124"/>
    <cellStyle name="Alilciue_10F1_250_Труд ресурсы РЦ МТО  НВ Мен  ОВСП  2008  (3)" xfId="1125"/>
    <cellStyle name="Äĺíĺćíűé_10F1_250_Труд ресурсы РЦ МТО  НВ Мен  ОВСП  2008  (3)" xfId="1126"/>
    <cellStyle name="Alilciue_10F1_250_Труд ресурсы РЦ МТО  НВ Мен  ОВСП  2008  (3) 2" xfId="1127"/>
    <cellStyle name="Äĺíĺćíűé_10F1_250_Труд ресурсы РЦ МТО  НВ Мен  ОВСП  2008  (3) 2" xfId="1128"/>
    <cellStyle name="Alilciue_13F1_330" xfId="1129"/>
    <cellStyle name="Äĺíĺćíűé_13F1_330" xfId="1130"/>
    <cellStyle name="Alilciue_13F1_330 2" xfId="1131"/>
    <cellStyle name="Äĺíĺćíűé_13F1_330 2" xfId="1132"/>
    <cellStyle name="Alilciue_13F1_330_IT-план 2008" xfId="1133"/>
    <cellStyle name="Äĺíĺćíűé_13F1_330_IT-план 2008" xfId="1134"/>
    <cellStyle name="Alilciue_13F1_330_БП TBM 2008" xfId="1135"/>
    <cellStyle name="Äĺíĺćíűé_13F1_330_БП TBM 2008" xfId="1136"/>
    <cellStyle name="Alilciue_13F1_330_ГПМ   (8 чел) 2008 " xfId="1137"/>
    <cellStyle name="Äĺíĺćíűé_13F1_330_ГПМ   (8 чел) 2008 " xfId="1138"/>
    <cellStyle name="Alilciue_13F1_330_ЕСН профком" xfId="1139"/>
    <cellStyle name="Äĺíĺćíűé_13F1_330_ЕСН профком" xfId="1140"/>
    <cellStyle name="Alilciue_13F1_330_К В  2007 от Соколова" xfId="1141"/>
    <cellStyle name="Äĺíĺćíűé_13F1_330_К В  2007 от Соколова" xfId="1142"/>
    <cellStyle name="Alilciue_13F1_330_К.В. 2006 новый" xfId="1143"/>
    <cellStyle name="Äĺíĺćíűé_13F1_330_К.В. 2006 новый" xfId="1144"/>
    <cellStyle name="Alilciue_13F1_330_Кап.ремонт 2009.от 04.08" xfId="1145"/>
    <cellStyle name="Äĺíĺćíűé_13F1_330_Кап.ремонт 2009.от 04.08" xfId="1146"/>
    <cellStyle name="Alilciue_13F1_330_Книга1" xfId="1147"/>
    <cellStyle name="Äĺíĺćíűé_13F1_330_Книга1" xfId="1148"/>
    <cellStyle name="Alilciue_13F1_330_Книга1 (2)" xfId="1149"/>
    <cellStyle name="Äĺíĺćíűé_13F1_330_Книга1 (2)" xfId="1150"/>
    <cellStyle name="Alilciue_13F1_330_Книга1 (2) 2" xfId="1151"/>
    <cellStyle name="Äĺíĺćíűé_13F1_330_Книга1 (2) 2" xfId="1152"/>
    <cellStyle name="Alilciue_13F1_330_Книга1 2" xfId="1153"/>
    <cellStyle name="Äĺíĺćíűé_13F1_330_Книга1 2" xfId="1154"/>
    <cellStyle name="Alilciue_13F1_330_МТО Филиал  Бюджет 2006" xfId="1155"/>
    <cellStyle name="Äĺíĺćíűé_13F1_330_МТО Филиал  Бюджет 2006" xfId="1156"/>
    <cellStyle name="Alilciue_13F1_330_Резервы" xfId="1157"/>
    <cellStyle name="Äĺíĺćíűé_13F1_330_Резервы" xfId="1158"/>
    <cellStyle name="Alilciue_13F1_330_Резервы 09" xfId="1159"/>
    <cellStyle name="Äĺíĺćíűé_13F1_330_Резервы 09" xfId="1160"/>
    <cellStyle name="Alilciue_13F1_330_Сводная  МТР  ТВС" xfId="1161"/>
    <cellStyle name="Äĺíĺćíűé_13F1_330_Сводная  МТР  ТВС" xfId="1162"/>
    <cellStyle name="Alilciue_13F1_330_Сводная заявка  на 2007vvvvv" xfId="1163"/>
    <cellStyle name="Äĺíĺćíűé_13F1_330_Сводная заявка  на 2007vvvvv" xfId="1164"/>
    <cellStyle name="Alilciue_13F1_330_Смета 2008" xfId="1165"/>
    <cellStyle name="Äĺíĺćíűé_13F1_330_Смета 2008" xfId="1166"/>
    <cellStyle name="Alilciue_13F1_330_Смета 2008 " xfId="1167"/>
    <cellStyle name="Äĺíĺćíűé_13F1_330_Смета 2008 " xfId="1168"/>
    <cellStyle name="Alilciue_13F1_330_Смета 2008 2" xfId="1169"/>
    <cellStyle name="Äĺíĺćíűé_13F1_330_Смета 2008 2" xfId="1170"/>
    <cellStyle name="Alilciue_13F1_330_ТМВ 10" xfId="1171"/>
    <cellStyle name="Äĺíĺćíűé_13F1_330_ТМВ 10" xfId="1172"/>
    <cellStyle name="Alilciue_13F1_330_Труд ресурсы РЦ МТО  НВ Мен  ГПМ  2008 " xfId="1173"/>
    <cellStyle name="Äĺíĺćíűé_13F1_330_Труд ресурсы РЦ МТО  НВ Мен  ГПМ  2008 " xfId="1174"/>
    <cellStyle name="Alilciue_13F1_330_Труд ресурсы РЦ МТО  НВ Мен  ГПМ  2008  (3)" xfId="1175"/>
    <cellStyle name="Äĺíĺćíűé_13F1_330_Труд ресурсы РЦ МТО  НВ Мен  ГПМ  2008  (3)" xfId="1176"/>
    <cellStyle name="Alilciue_13F1_330_Труд ресурсы РЦ МТО  НВ Мен  ОВСП  2008  (2)" xfId="1177"/>
    <cellStyle name="Äĺíĺćíűé_13F1_330_Труд ресурсы РЦ МТО  НВ Мен  ОВСП  2008  (2)" xfId="1178"/>
    <cellStyle name="Alilciue_13F1_330_Труд ресурсы РЦ МТО  НВ Мен  ОВСП  2008  (3)" xfId="1179"/>
    <cellStyle name="Äĺíĺćíűé_13F1_330_Труд ресурсы РЦ МТО  НВ Мен  ОВСП  2008  (3)" xfId="1180"/>
    <cellStyle name="Alilciue_14F1_520" xfId="1181"/>
    <cellStyle name="Äĺíĺćíűé_14F1_520" xfId="1182"/>
    <cellStyle name="Alilciue_14F1_520 2" xfId="1183"/>
    <cellStyle name="Äĺíĺćíűé_14F1_520 2" xfId="1184"/>
    <cellStyle name="Alilciue_14F1_520_IT-план 2008" xfId="1185"/>
    <cellStyle name="Äĺíĺćíűé_14F1_520_IT-план 2008" xfId="1186"/>
    <cellStyle name="Alilciue_14F1_520_БП TBM 2008" xfId="1187"/>
    <cellStyle name="Äĺíĺćíűé_14F1_520_БП TBM 2008" xfId="1188"/>
    <cellStyle name="Alilciue_14F1_520_БП TBM 2008 2" xfId="1189"/>
    <cellStyle name="Äĺíĺćíűé_14F1_520_БП TBM 2008 2" xfId="1190"/>
    <cellStyle name="Alilciue_14F1_520_ГПМ   (8 чел) 2008 " xfId="1191"/>
    <cellStyle name="Äĺíĺćíűé_14F1_520_ГПМ   (8 чел) 2008 " xfId="1192"/>
    <cellStyle name="Alilciue_14F1_520_ГПМ   (8 чел) 2008  2" xfId="1193"/>
    <cellStyle name="Äĺíĺćíűé_14F1_520_ГПМ   (8 чел) 2008  2" xfId="1194"/>
    <cellStyle name="Alilciue_14F1_520_ЕСН профком" xfId="1195"/>
    <cellStyle name="Äĺíĺćíűé_14F1_520_ЕСН профком" xfId="1196"/>
    <cellStyle name="Alilciue_14F1_520_К В  2007 от Соколова" xfId="1197"/>
    <cellStyle name="Äĺíĺćíűé_14F1_520_К В  2007 от Соколова" xfId="1198"/>
    <cellStyle name="Alilciue_14F1_520_К В  2007 от Соколова 2" xfId="1199"/>
    <cellStyle name="Äĺíĺćíűé_14F1_520_К В  2007 от Соколова 2" xfId="1200"/>
    <cellStyle name="Alilciue_14F1_520_К.В. 2006 новый" xfId="1201"/>
    <cellStyle name="Äĺíĺćíűé_14F1_520_К.В. 2006 новый" xfId="1202"/>
    <cellStyle name="Alilciue_14F1_520_К.В. 2006 новый 2" xfId="1203"/>
    <cellStyle name="Äĺíĺćíűé_14F1_520_К.В. 2006 новый 2" xfId="1204"/>
    <cellStyle name="Alilciue_14F1_520_Кап.ремонт 2009.от 04.08" xfId="1205"/>
    <cellStyle name="Äĺíĺćíűé_14F1_520_Кап.ремонт 2009.от 04.08" xfId="1206"/>
    <cellStyle name="Alilciue_14F1_520_Книга1" xfId="1207"/>
    <cellStyle name="Äĺíĺćíűé_14F1_520_Книга1" xfId="1208"/>
    <cellStyle name="Alilciue_14F1_520_Книга1 (2)" xfId="1209"/>
    <cellStyle name="Äĺíĺćíűé_14F1_520_Книга1 (2)" xfId="1210"/>
    <cellStyle name="Alilciue_14F1_520_Книга1 (2) 2" xfId="1211"/>
    <cellStyle name="Äĺíĺćíűé_14F1_520_Книга1 (2) 2" xfId="1212"/>
    <cellStyle name="Alilciue_14F1_520_Книга1 2" xfId="1213"/>
    <cellStyle name="Äĺíĺćíűé_14F1_520_Книга1 2" xfId="1214"/>
    <cellStyle name="Alilciue_14F1_520_МТО Филиал  Бюджет 2006" xfId="1215"/>
    <cellStyle name="Äĺíĺćíűé_14F1_520_МТО Филиал  Бюджет 2006" xfId="1216"/>
    <cellStyle name="Alilciue_14F1_520_МТО Филиал  Бюджет 2006 2" xfId="1217"/>
    <cellStyle name="Äĺíĺćíűé_14F1_520_МТО Филиал  Бюджет 2006 2" xfId="1218"/>
    <cellStyle name="Alilciue_14F1_520_Резервы" xfId="1219"/>
    <cellStyle name="Äĺíĺćíűé_14F1_520_Резервы" xfId="1220"/>
    <cellStyle name="Alilciue_14F1_520_Резервы 09" xfId="1221"/>
    <cellStyle name="Äĺíĺćíűé_14F1_520_Резервы 09" xfId="1222"/>
    <cellStyle name="Alilciue_14F1_520_Сводная  МТР  ТВС" xfId="1223"/>
    <cellStyle name="Äĺíĺćíűé_14F1_520_Сводная  МТР  ТВС" xfId="1224"/>
    <cellStyle name="Alilciue_14F1_520_Сводная заявка  на 2007vvvvv" xfId="1225"/>
    <cellStyle name="Äĺíĺćíűé_14F1_520_Сводная заявка  на 2007vvvvv" xfId="1226"/>
    <cellStyle name="Alilciue_14F1_520_Смета 2008" xfId="1227"/>
    <cellStyle name="Äĺíĺćíűé_14F1_520_Смета 2008" xfId="1228"/>
    <cellStyle name="Alilciue_14F1_520_Смета 2008 " xfId="1229"/>
    <cellStyle name="Äĺíĺćíűé_14F1_520_Смета 2008 " xfId="1230"/>
    <cellStyle name="Alilciue_14F1_520_Смета 2008  2" xfId="1231"/>
    <cellStyle name="Äĺíĺćíűé_14F1_520_Смета 2008  2" xfId="1232"/>
    <cellStyle name="Alilciue_14F1_520_Смета 2008 2" xfId="1233"/>
    <cellStyle name="Äĺíĺćíűé_14F1_520_Смета 2008 2" xfId="1234"/>
    <cellStyle name="Alilciue_14F1_520_ТМВ 10" xfId="1235"/>
    <cellStyle name="Äĺíĺćíűé_14F1_520_ТМВ 10" xfId="1236"/>
    <cellStyle name="Alilciue_14F1_520_Труд ресурсы РЦ МТО  НВ Мен  ГПМ  2008 " xfId="1237"/>
    <cellStyle name="Äĺíĺćíűé_14F1_520_Труд ресурсы РЦ МТО  НВ Мен  ГПМ  2008 " xfId="1238"/>
    <cellStyle name="Alilciue_14F1_520_Труд ресурсы РЦ МТО  НВ Мен  ГПМ  2008  (3)" xfId="1239"/>
    <cellStyle name="Äĺíĺćíűé_14F1_520_Труд ресурсы РЦ МТО  НВ Мен  ГПМ  2008  (3)" xfId="1240"/>
    <cellStyle name="Alilciue_14F1_520_Труд ресурсы РЦ МТО  НВ Мен  ГПМ  2008  (3) 2" xfId="1241"/>
    <cellStyle name="Äĺíĺćíűé_14F1_520_Труд ресурсы РЦ МТО  НВ Мен  ГПМ  2008  (3) 2" xfId="1242"/>
    <cellStyle name="Alilciue_14F1_520_Труд ресурсы РЦ МТО  НВ Мен  ГПМ  2008  2" xfId="1243"/>
    <cellStyle name="Äĺíĺćíűé_14F1_520_Труд ресурсы РЦ МТО  НВ Мен  ГПМ  2008  2" xfId="1244"/>
    <cellStyle name="Alilciue_14F1_520_Труд ресурсы РЦ МТО  НВ Мен  ОВСП  2008  (2)" xfId="1245"/>
    <cellStyle name="Äĺíĺćíűé_14F1_520_Труд ресурсы РЦ МТО  НВ Мен  ОВСП  2008  (2)" xfId="1246"/>
    <cellStyle name="Alilciue_14F1_520_Труд ресурсы РЦ МТО  НВ Мен  ОВСП  2008  (2) 2" xfId="1247"/>
    <cellStyle name="Äĺíĺćíűé_14F1_520_Труд ресурсы РЦ МТО  НВ Мен  ОВСП  2008  (2) 2" xfId="1248"/>
    <cellStyle name="Alilciue_14F1_520_Труд ресурсы РЦ МТО  НВ Мен  ОВСП  2008  (3)" xfId="1249"/>
    <cellStyle name="Äĺíĺćíűé_14F1_520_Труд ресурсы РЦ МТО  НВ Мен  ОВСП  2008  (3)" xfId="1250"/>
    <cellStyle name="Alilciue_14F1_520_Труд ресурсы РЦ МТО  НВ Мен  ОВСП  2008  (3) 2" xfId="1251"/>
    <cellStyle name="Äĺíĺćíűé_14F1_520_Труд ресурсы РЦ МТО  НВ Мен  ОВСП  2008  (3) 2" xfId="1252"/>
    <cellStyle name="Alilciue_17F1_626" xfId="1253"/>
    <cellStyle name="Äĺíĺćíűé_17F1_626" xfId="1254"/>
    <cellStyle name="Alilciue_17F1_626 2" xfId="1255"/>
    <cellStyle name="Äĺíĺćíűé_17F1_626 2" xfId="1256"/>
    <cellStyle name="Alilciue_17F1_626_IT-план 2008" xfId="1257"/>
    <cellStyle name="Äĺíĺćíűé_17F1_626_IT-план 2008" xfId="1258"/>
    <cellStyle name="Alilciue_17F1_626_БП TBM 2008" xfId="1259"/>
    <cellStyle name="Äĺíĺćíűé_17F1_626_БП TBM 2008" xfId="1260"/>
    <cellStyle name="Alilciue_17F1_626_БП TBM 2008 2" xfId="1261"/>
    <cellStyle name="Äĺíĺćíűé_17F1_626_БП TBM 2008 2" xfId="1262"/>
    <cellStyle name="Alilciue_17F1_626_ГПМ   (8 чел) 2008 " xfId="1263"/>
    <cellStyle name="Äĺíĺćíűé_17F1_626_ГПМ   (8 чел) 2008 " xfId="1264"/>
    <cellStyle name="Alilciue_17F1_626_ГПМ   (8 чел) 2008  2" xfId="1265"/>
    <cellStyle name="Äĺíĺćíűé_17F1_626_ГПМ   (8 чел) 2008  2" xfId="1266"/>
    <cellStyle name="Alilciue_17F1_626_ЕСН профком" xfId="1267"/>
    <cellStyle name="Äĺíĺćíűé_17F1_626_ЕСН профком" xfId="1268"/>
    <cellStyle name="Alilciue_17F1_626_К В  2007 от Соколова" xfId="1269"/>
    <cellStyle name="Äĺíĺćíűé_17F1_626_К В  2007 от Соколова" xfId="1270"/>
    <cellStyle name="Alilciue_17F1_626_К В  2007 от Соколова 2" xfId="1271"/>
    <cellStyle name="Äĺíĺćíűé_17F1_626_К В  2007 от Соколова 2" xfId="1272"/>
    <cellStyle name="Alilciue_17F1_626_К.В. 2006 новый" xfId="1273"/>
    <cellStyle name="Äĺíĺćíűé_17F1_626_К.В. 2006 новый" xfId="1274"/>
    <cellStyle name="Alilciue_17F1_626_К.В. 2006 новый 2" xfId="1275"/>
    <cellStyle name="Äĺíĺćíűé_17F1_626_К.В. 2006 новый 2" xfId="1276"/>
    <cellStyle name="Alilciue_17F1_626_Кап.ремонт 2009.от 04.08" xfId="1277"/>
    <cellStyle name="Äĺíĺćíűé_17F1_626_Кап.ремонт 2009.от 04.08" xfId="1278"/>
    <cellStyle name="Alilciue_17F1_626_Книга1" xfId="1279"/>
    <cellStyle name="Äĺíĺćíűé_17F1_626_Книга1" xfId="1280"/>
    <cellStyle name="Alilciue_17F1_626_Книга1 (2)" xfId="1281"/>
    <cellStyle name="Äĺíĺćíűé_17F1_626_Книга1 (2)" xfId="1282"/>
    <cellStyle name="Alilciue_17F1_626_Книга1 (2) 2" xfId="1283"/>
    <cellStyle name="Äĺíĺćíűé_17F1_626_Книга1 (2) 2" xfId="1284"/>
    <cellStyle name="Alilciue_17F1_626_Книга1 2" xfId="1285"/>
    <cellStyle name="Äĺíĺćíűé_17F1_626_Книга1 2" xfId="1286"/>
    <cellStyle name="Alilciue_17F1_626_МТО Филиал  Бюджет 2006" xfId="1287"/>
    <cellStyle name="Äĺíĺćíűé_17F1_626_МТО Филиал  Бюджет 2006" xfId="1288"/>
    <cellStyle name="Alilciue_17F1_626_МТО Филиал  Бюджет 2006 2" xfId="1289"/>
    <cellStyle name="Äĺíĺćíűé_17F1_626_МТО Филиал  Бюджет 2006 2" xfId="1290"/>
    <cellStyle name="Alilciue_17F1_626_Резервы" xfId="1291"/>
    <cellStyle name="Äĺíĺćíűé_17F1_626_Резервы" xfId="1292"/>
    <cellStyle name="Alilciue_17F1_626_Резервы 09" xfId="1293"/>
    <cellStyle name="Äĺíĺćíűé_17F1_626_Резервы 09" xfId="1294"/>
    <cellStyle name="Alilciue_17F1_626_Сводная  МТР  ТВС" xfId="1295"/>
    <cellStyle name="Äĺíĺćíűé_17F1_626_Сводная  МТР  ТВС" xfId="1296"/>
    <cellStyle name="Alilciue_17F1_626_Сводная заявка  на 2007vvvvv" xfId="1297"/>
    <cellStyle name="Äĺíĺćíűé_17F1_626_Сводная заявка  на 2007vvvvv" xfId="1298"/>
    <cellStyle name="Alilciue_17F1_626_Смета 2008" xfId="1299"/>
    <cellStyle name="Äĺíĺćíűé_17F1_626_Смета 2008" xfId="1300"/>
    <cellStyle name="Alilciue_17F1_626_Смета 2008 " xfId="1301"/>
    <cellStyle name="Äĺíĺćíűé_17F1_626_Смета 2008 " xfId="1302"/>
    <cellStyle name="Alilciue_17F1_626_Смета 2008  2" xfId="1303"/>
    <cellStyle name="Äĺíĺćíűé_17F1_626_Смета 2008  2" xfId="1304"/>
    <cellStyle name="Alilciue_17F1_626_Смета 2008 2" xfId="1305"/>
    <cellStyle name="Äĺíĺćíűé_17F1_626_Смета 2008 2" xfId="1306"/>
    <cellStyle name="Alilciue_17F1_626_ТМВ 10" xfId="1307"/>
    <cellStyle name="Äĺíĺćíűé_17F1_626_ТМВ 10" xfId="1308"/>
    <cellStyle name="Alilciue_17F1_626_Труд ресурсы РЦ МТО  НВ Мен  ГПМ  2008 " xfId="1309"/>
    <cellStyle name="Äĺíĺćíűé_17F1_626_Труд ресурсы РЦ МТО  НВ Мен  ГПМ  2008 " xfId="1310"/>
    <cellStyle name="Alilciue_17F1_626_Труд ресурсы РЦ МТО  НВ Мен  ГПМ  2008  (3)" xfId="1311"/>
    <cellStyle name="Äĺíĺćíűé_17F1_626_Труд ресурсы РЦ МТО  НВ Мен  ГПМ  2008  (3)" xfId="1312"/>
    <cellStyle name="Alilciue_17F1_626_Труд ресурсы РЦ МТО  НВ Мен  ГПМ  2008  (3) 2" xfId="1313"/>
    <cellStyle name="Äĺíĺćíűé_17F1_626_Труд ресурсы РЦ МТО  НВ Мен  ГПМ  2008  (3) 2" xfId="1314"/>
    <cellStyle name="Alilciue_17F1_626_Труд ресурсы РЦ МТО  НВ Мен  ГПМ  2008  2" xfId="1315"/>
    <cellStyle name="Äĺíĺćíűé_17F1_626_Труд ресурсы РЦ МТО  НВ Мен  ГПМ  2008  2" xfId="1316"/>
    <cellStyle name="Alilciue_17F1_626_Труд ресурсы РЦ МТО  НВ Мен  ОВСП  2008  (2)" xfId="1317"/>
    <cellStyle name="Äĺíĺćíűé_17F1_626_Труд ресурсы РЦ МТО  НВ Мен  ОВСП  2008  (2)" xfId="1318"/>
    <cellStyle name="Alilciue_17F1_626_Труд ресурсы РЦ МТО  НВ Мен  ОВСП  2008  (2) 2" xfId="1319"/>
    <cellStyle name="Äĺíĺćíűé_17F1_626_Труд ресурсы РЦ МТО  НВ Мен  ОВСП  2008  (2) 2" xfId="1320"/>
    <cellStyle name="Alilciue_17F1_626_Труд ресурсы РЦ МТО  НВ Мен  ОВСП  2008  (3)" xfId="1321"/>
    <cellStyle name="Äĺíĺćíűé_17F1_626_Труд ресурсы РЦ МТО  НВ Мен  ОВСП  2008  (3)" xfId="1322"/>
    <cellStyle name="Alilciue_17F1_626_Труд ресурсы РЦ МТО  НВ Мен  ОВСП  2008  (3) 2" xfId="1323"/>
    <cellStyle name="Äĺíĺćíűé_17F1_626_Труд ресурсы РЦ МТО  НВ Мен  ОВСП  2008  (3) 2" xfId="1324"/>
    <cellStyle name="Alilciue_19F1_628" xfId="1325"/>
    <cellStyle name="Äĺíĺćíűé_19F1_628" xfId="1326"/>
    <cellStyle name="Alilciue_19F1_628 2" xfId="1327"/>
    <cellStyle name="Äĺíĺćíűé_19F1_628 2" xfId="1328"/>
    <cellStyle name="Alilciue_19F1_628_IT-план 2008" xfId="1329"/>
    <cellStyle name="Äĺíĺćíűé_19F1_628_IT-план 2008" xfId="1330"/>
    <cellStyle name="Alilciue_19F1_628_БП TBM 2008" xfId="1331"/>
    <cellStyle name="Äĺíĺćíűé_19F1_628_БП TBM 2008" xfId="1332"/>
    <cellStyle name="Alilciue_19F1_628_БП TBM 2008 2" xfId="1333"/>
    <cellStyle name="Äĺíĺćíűé_19F1_628_БП TBM 2008 2" xfId="1334"/>
    <cellStyle name="Alilciue_19F1_628_ГПМ   (8 чел) 2008 " xfId="1335"/>
    <cellStyle name="Äĺíĺćíűé_19F1_628_ГПМ   (8 чел) 2008 " xfId="1336"/>
    <cellStyle name="Alilciue_19F1_628_ГПМ   (8 чел) 2008  2" xfId="1337"/>
    <cellStyle name="Äĺíĺćíűé_19F1_628_ГПМ   (8 чел) 2008  2" xfId="1338"/>
    <cellStyle name="Alilciue_19F1_628_ЕСН профком" xfId="1339"/>
    <cellStyle name="Äĺíĺćíűé_19F1_628_ЕСН профком" xfId="1340"/>
    <cellStyle name="Alilciue_19F1_628_К В  2007 от Соколова" xfId="1341"/>
    <cellStyle name="Äĺíĺćíűé_19F1_628_К В  2007 от Соколова" xfId="1342"/>
    <cellStyle name="Alilciue_19F1_628_К В  2007 от Соколова 2" xfId="1343"/>
    <cellStyle name="Äĺíĺćíűé_19F1_628_К В  2007 от Соколова 2" xfId="1344"/>
    <cellStyle name="Alilciue_19F1_628_К.В. 2006 новый" xfId="1345"/>
    <cellStyle name="Äĺíĺćíűé_19F1_628_К.В. 2006 новый" xfId="1346"/>
    <cellStyle name="Alilciue_19F1_628_К.В. 2006 новый 2" xfId="1347"/>
    <cellStyle name="Äĺíĺćíűé_19F1_628_К.В. 2006 новый 2" xfId="1348"/>
    <cellStyle name="Alilciue_19F1_628_Кап.ремонт 2009.от 04.08" xfId="1349"/>
    <cellStyle name="Äĺíĺćíűé_19F1_628_Кап.ремонт 2009.от 04.08" xfId="1350"/>
    <cellStyle name="Alilciue_19F1_628_Книга1" xfId="1351"/>
    <cellStyle name="Äĺíĺćíűé_19F1_628_Книга1" xfId="1352"/>
    <cellStyle name="Alilciue_19F1_628_Книга1 (2)" xfId="1353"/>
    <cellStyle name="Äĺíĺćíűé_19F1_628_Книга1 (2)" xfId="1354"/>
    <cellStyle name="Alilciue_19F1_628_Книга1 (2) 2" xfId="1355"/>
    <cellStyle name="Äĺíĺćíűé_19F1_628_Книга1 (2) 2" xfId="1356"/>
    <cellStyle name="Alilciue_19F1_628_Книга1 2" xfId="1357"/>
    <cellStyle name="Äĺíĺćíűé_19F1_628_Книга1 2" xfId="1358"/>
    <cellStyle name="Alilciue_19F1_628_МТО Филиал  Бюджет 2006" xfId="1359"/>
    <cellStyle name="Äĺíĺćíűé_19F1_628_МТО Филиал  Бюджет 2006" xfId="1360"/>
    <cellStyle name="Alilciue_19F1_628_МТО Филиал  Бюджет 2006 2" xfId="1361"/>
    <cellStyle name="Äĺíĺćíűé_19F1_628_МТО Филиал  Бюджет 2006 2" xfId="1362"/>
    <cellStyle name="Alilciue_19F1_628_Резервы" xfId="1363"/>
    <cellStyle name="Äĺíĺćíűé_19F1_628_Резервы" xfId="1364"/>
    <cellStyle name="Alilciue_19F1_628_Резервы 09" xfId="1365"/>
    <cellStyle name="Äĺíĺćíűé_19F1_628_Резервы 09" xfId="1366"/>
    <cellStyle name="Alilciue_19F1_628_Сводная  МТР  ТВС" xfId="1367"/>
    <cellStyle name="Äĺíĺćíűé_19F1_628_Сводная  МТР  ТВС" xfId="1368"/>
    <cellStyle name="Alilciue_19F1_628_Сводная заявка  на 2007vvvvv" xfId="1369"/>
    <cellStyle name="Äĺíĺćíűé_19F1_628_Сводная заявка  на 2007vvvvv" xfId="1370"/>
    <cellStyle name="Alilciue_19F1_628_Смета 2008" xfId="1371"/>
    <cellStyle name="Äĺíĺćíűé_19F1_628_Смета 2008" xfId="1372"/>
    <cellStyle name="Alilciue_19F1_628_Смета 2008 " xfId="1373"/>
    <cellStyle name="Äĺíĺćíűé_19F1_628_Смета 2008 " xfId="1374"/>
    <cellStyle name="Alilciue_19F1_628_Смета 2008  2" xfId="1375"/>
    <cellStyle name="Äĺíĺćíűé_19F1_628_Смета 2008  2" xfId="1376"/>
    <cellStyle name="Alilciue_19F1_628_Смета 2008 2" xfId="1377"/>
    <cellStyle name="Äĺíĺćíűé_19F1_628_Смета 2008 2" xfId="1378"/>
    <cellStyle name="Alilciue_19F1_628_ТМВ 10" xfId="1379"/>
    <cellStyle name="Äĺíĺćíűé_19F1_628_ТМВ 10" xfId="1380"/>
    <cellStyle name="Alilciue_19F1_628_Труд ресурсы РЦ МТО  НВ Мен  ГПМ  2008 " xfId="1381"/>
    <cellStyle name="Äĺíĺćíűé_19F1_628_Труд ресурсы РЦ МТО  НВ Мен  ГПМ  2008 " xfId="1382"/>
    <cellStyle name="Alilciue_19F1_628_Труд ресурсы РЦ МТО  НВ Мен  ГПМ  2008  (3)" xfId="1383"/>
    <cellStyle name="Äĺíĺćíűé_19F1_628_Труд ресурсы РЦ МТО  НВ Мен  ГПМ  2008  (3)" xfId="1384"/>
    <cellStyle name="Alilciue_19F1_628_Труд ресурсы РЦ МТО  НВ Мен  ГПМ  2008  (3) 2" xfId="1385"/>
    <cellStyle name="Äĺíĺćíűé_19F1_628_Труд ресурсы РЦ МТО  НВ Мен  ГПМ  2008  (3) 2" xfId="1386"/>
    <cellStyle name="Alilciue_19F1_628_Труд ресурсы РЦ МТО  НВ Мен  ГПМ  2008  2" xfId="1387"/>
    <cellStyle name="Äĺíĺćíűé_19F1_628_Труд ресурсы РЦ МТО  НВ Мен  ГПМ  2008  2" xfId="1388"/>
    <cellStyle name="Alilciue_19F1_628_Труд ресурсы РЦ МТО  НВ Мен  ОВСП  2008  (2)" xfId="1389"/>
    <cellStyle name="Äĺíĺćíűé_19F1_628_Труд ресурсы РЦ МТО  НВ Мен  ОВСП  2008  (2)" xfId="1390"/>
    <cellStyle name="Alilciue_19F1_628_Труд ресурсы РЦ МТО  НВ Мен  ОВСП  2008  (2) 2" xfId="1391"/>
    <cellStyle name="Äĺíĺćíűé_19F1_628_Труд ресурсы РЦ МТО  НВ Мен  ОВСП  2008  (2) 2" xfId="1392"/>
    <cellStyle name="Alilciue_19F1_628_Труд ресурсы РЦ МТО  НВ Мен  ОВСП  2008  (3)" xfId="1393"/>
    <cellStyle name="Äĺíĺćíűé_19F1_628_Труд ресурсы РЦ МТО  НВ Мен  ОВСП  2008  (3)" xfId="1394"/>
    <cellStyle name="Alilciue_19F1_628_Труд ресурсы РЦ МТО  НВ Мен  ОВСП  2008  (3) 2" xfId="1395"/>
    <cellStyle name="Äĺíĺćíűé_19F1_628_Труд ресурсы РЦ МТО  НВ Мен  ОВСП  2008  (3) 2" xfId="1396"/>
    <cellStyle name="Alilciue_240_60_7" xfId="1397"/>
    <cellStyle name="Äĺíĺćíűé_240_60_7" xfId="1398"/>
    <cellStyle name="Alilciue_240_60_7 2" xfId="1399"/>
    <cellStyle name="Äĺíĺćíűé_240_60_7 2" xfId="1400"/>
    <cellStyle name="Alilciue_240_60_7_IT-план 2008" xfId="1401"/>
    <cellStyle name="Äĺíĺćíűé_240_60_7_IT-план 2008" xfId="1402"/>
    <cellStyle name="Alilciue_240_60_7_БП TBM 2008" xfId="1403"/>
    <cellStyle name="Äĺíĺćíűé_240_60_7_БП TBM 2008" xfId="1404"/>
    <cellStyle name="Alilciue_240_60_7_БП TBM 2008 2" xfId="1405"/>
    <cellStyle name="Äĺíĺćíűé_240_60_7_БП TBM 2008 2" xfId="1406"/>
    <cellStyle name="Alilciue_240_60_7_ГПМ   (8 чел) 2008 " xfId="1407"/>
    <cellStyle name="Äĺíĺćíűé_240_60_7_ГПМ   (8 чел) 2008 " xfId="1408"/>
    <cellStyle name="Alilciue_240_60_7_ГПМ   (8 чел) 2008  2" xfId="1409"/>
    <cellStyle name="Äĺíĺćíűé_240_60_7_ГПМ   (8 чел) 2008  2" xfId="1410"/>
    <cellStyle name="Alilciue_240_60_7_ЕСН профком" xfId="1411"/>
    <cellStyle name="Äĺíĺćíűé_240_60_7_ЕСН профком" xfId="1412"/>
    <cellStyle name="Alilciue_240_60_7_К В  2007 от Соколова" xfId="1413"/>
    <cellStyle name="Äĺíĺćíűé_240_60_7_К В  2007 от Соколова" xfId="1414"/>
    <cellStyle name="Alilciue_240_60_7_К В  2007 от Соколова 2" xfId="1415"/>
    <cellStyle name="Äĺíĺćíűé_240_60_7_К В  2007 от Соколова 2" xfId="1416"/>
    <cellStyle name="Alilciue_240_60_7_К.В. 2006 новый" xfId="1417"/>
    <cellStyle name="Äĺíĺćíűé_240_60_7_К.В. 2006 новый" xfId="1418"/>
    <cellStyle name="Alilciue_240_60_7_К.В. 2006 новый 2" xfId="1419"/>
    <cellStyle name="Äĺíĺćíűé_240_60_7_К.В. 2006 новый 2" xfId="1420"/>
    <cellStyle name="Alilciue_240_60_7_Кап.ремонт 2009.от 04.08" xfId="1421"/>
    <cellStyle name="Äĺíĺćíűé_240_60_7_Кап.ремонт 2009.от 04.08" xfId="1422"/>
    <cellStyle name="Alilciue_240_60_7_Книга1" xfId="1423"/>
    <cellStyle name="Äĺíĺćíűé_240_60_7_Книга1" xfId="1424"/>
    <cellStyle name="Alilciue_240_60_7_Книга1 (2)" xfId="1425"/>
    <cellStyle name="Äĺíĺćíűé_240_60_7_Книга1 (2)" xfId="1426"/>
    <cellStyle name="Alilciue_240_60_7_Книга1 (2) 2" xfId="1427"/>
    <cellStyle name="Äĺíĺćíűé_240_60_7_Книга1 (2) 2" xfId="1428"/>
    <cellStyle name="Alilciue_240_60_7_Книга1 2" xfId="1429"/>
    <cellStyle name="Äĺíĺćíűé_240_60_7_Книга1 2" xfId="1430"/>
    <cellStyle name="Alilciue_240_60_7_МТО Филиал  Бюджет 2006" xfId="1431"/>
    <cellStyle name="Äĺíĺćíűé_240_60_7_МТО Филиал  Бюджет 2006" xfId="1432"/>
    <cellStyle name="Alilciue_240_60_7_МТО Филиал  Бюджет 2006 2" xfId="1433"/>
    <cellStyle name="Äĺíĺćíűé_240_60_7_МТО Филиал  Бюджет 2006 2" xfId="1434"/>
    <cellStyle name="Alilciue_240_60_7_Резервы" xfId="1435"/>
    <cellStyle name="Äĺíĺćíűé_240_60_7_Резервы" xfId="1436"/>
    <cellStyle name="Alilciue_240_60_7_Резервы 09" xfId="1437"/>
    <cellStyle name="Äĺíĺćíűé_240_60_7_Резервы 09" xfId="1438"/>
    <cellStyle name="Alilciue_240_60_7_Сводная  МТР  ТВС" xfId="1439"/>
    <cellStyle name="Äĺíĺćíűé_240_60_7_Сводная  МТР  ТВС" xfId="1440"/>
    <cellStyle name="Alilciue_240_60_7_Сводная заявка  на 2007vvvvv" xfId="1441"/>
    <cellStyle name="Äĺíĺćíűé_240_60_7_Сводная заявка  на 2007vvvvv" xfId="1442"/>
    <cellStyle name="Alilciue_240_60_7_Смета 2008" xfId="1443"/>
    <cellStyle name="Äĺíĺćíűé_240_60_7_Смета 2008" xfId="1444"/>
    <cellStyle name="Alilciue_240_60_7_Смета 2008 " xfId="1445"/>
    <cellStyle name="Äĺíĺćíűé_240_60_7_Смета 2008 " xfId="1446"/>
    <cellStyle name="Alilciue_240_60_7_Смета 2008  2" xfId="1447"/>
    <cellStyle name="Äĺíĺćíűé_240_60_7_Смета 2008  2" xfId="1448"/>
    <cellStyle name="Alilciue_240_60_7_Смета 2008 2" xfId="1449"/>
    <cellStyle name="Äĺíĺćíűé_240_60_7_Смета 2008 2" xfId="1450"/>
    <cellStyle name="Alilciue_240_60_7_ТМВ 10" xfId="1451"/>
    <cellStyle name="Äĺíĺćíűé_240_60_7_ТМВ 10" xfId="1452"/>
    <cellStyle name="Alilciue_240_60_7_Труд ресурсы РЦ МТО  НВ Мен  ГПМ  2008 " xfId="1453"/>
    <cellStyle name="Äĺíĺćíűé_240_60_7_Труд ресурсы РЦ МТО  НВ Мен  ГПМ  2008 " xfId="1454"/>
    <cellStyle name="Alilciue_240_60_7_Труд ресурсы РЦ МТО  НВ Мен  ГПМ  2008  (3)" xfId="1455"/>
    <cellStyle name="Äĺíĺćíűé_240_60_7_Труд ресурсы РЦ МТО  НВ Мен  ГПМ  2008  (3)" xfId="1456"/>
    <cellStyle name="Alilciue_240_60_7_Труд ресурсы РЦ МТО  НВ Мен  ГПМ  2008  (3) 2" xfId="1457"/>
    <cellStyle name="Äĺíĺćíűé_240_60_7_Труд ресурсы РЦ МТО  НВ Мен  ГПМ  2008  (3) 2" xfId="1458"/>
    <cellStyle name="Alilciue_240_60_7_Труд ресурсы РЦ МТО  НВ Мен  ГПМ  2008  2" xfId="1459"/>
    <cellStyle name="Äĺíĺćíűé_240_60_7_Труд ресурсы РЦ МТО  НВ Мен  ГПМ  2008  2" xfId="1460"/>
    <cellStyle name="Alilciue_240_60_7_Труд ресурсы РЦ МТО  НВ Мен  ОВСП  2008  (2)" xfId="1461"/>
    <cellStyle name="Äĺíĺćíűé_240_60_7_Труд ресурсы РЦ МТО  НВ Мен  ОВСП  2008  (2)" xfId="1462"/>
    <cellStyle name="Alilciue_240_60_7_Труд ресурсы РЦ МТО  НВ Мен  ОВСП  2008  (2) 2" xfId="1463"/>
    <cellStyle name="Äĺíĺćíűé_240_60_7_Труд ресурсы РЦ МТО  НВ Мен  ОВСП  2008  (2) 2" xfId="1464"/>
    <cellStyle name="Alilciue_240_60_7_Труд ресурсы РЦ МТО  НВ Мен  ОВСП  2008  (3)" xfId="1465"/>
    <cellStyle name="Äĺíĺćíűé_240_60_7_Труд ресурсы РЦ МТО  НВ Мен  ОВСП  2008  (3)" xfId="1466"/>
    <cellStyle name="Alilciue_240_60_7_Труд ресурсы РЦ МТО  НВ Мен  ОВСП  2008  (3) 2" xfId="1467"/>
    <cellStyle name="Äĺíĺćíűé_240_60_7_Труд ресурсы РЦ МТО  НВ Мен  ОВСП  2008  (3) 2" xfId="1468"/>
    <cellStyle name="Alilciue_240_61DB" xfId="1469"/>
    <cellStyle name="Äĺíĺćíűé_240_61DB" xfId="1470"/>
    <cellStyle name="Alilciue_240_61DB 2" xfId="1471"/>
    <cellStyle name="Äĺíĺćíűé_240_61DB 2" xfId="1472"/>
    <cellStyle name="Alilciue_240_61DB_IT-план 2008" xfId="1473"/>
    <cellStyle name="Äĺíĺćíűé_240_61DB_IT-план 2008" xfId="1474"/>
    <cellStyle name="Alilciue_240_61DB_БП TBM 2008" xfId="1475"/>
    <cellStyle name="Äĺíĺćíűé_240_61DB_БП TBM 2008" xfId="1476"/>
    <cellStyle name="Alilciue_240_61DB_БП TBM 2008 2" xfId="1477"/>
    <cellStyle name="Äĺíĺćíűé_240_61DB_БП TBM 2008 2" xfId="1478"/>
    <cellStyle name="Alilciue_240_61DB_ГПМ   (8 чел) 2008 " xfId="1479"/>
    <cellStyle name="Äĺíĺćíűé_240_61DB_ГПМ   (8 чел) 2008 " xfId="1480"/>
    <cellStyle name="Alilciue_240_61DB_ГПМ   (8 чел) 2008  2" xfId="1481"/>
    <cellStyle name="Äĺíĺćíűé_240_61DB_ГПМ   (8 чел) 2008  2" xfId="1482"/>
    <cellStyle name="Alilciue_240_61DB_ЕСН профком" xfId="1483"/>
    <cellStyle name="Äĺíĺćíűé_240_61DB_ЕСН профком" xfId="1484"/>
    <cellStyle name="Alilciue_240_61DB_К В  2007 от Соколова" xfId="1485"/>
    <cellStyle name="Äĺíĺćíűé_240_61DB_К В  2007 от Соколова" xfId="1486"/>
    <cellStyle name="Alilciue_240_61DB_К В  2007 от Соколова 2" xfId="1487"/>
    <cellStyle name="Äĺíĺćíűé_240_61DB_К В  2007 от Соколова 2" xfId="1488"/>
    <cellStyle name="Alilciue_240_61DB_К.В. 2006 новый" xfId="1489"/>
    <cellStyle name="Äĺíĺćíűé_240_61DB_К.В. 2006 новый" xfId="1490"/>
    <cellStyle name="Alilciue_240_61DB_К.В. 2006 новый 2" xfId="1491"/>
    <cellStyle name="Äĺíĺćíűé_240_61DB_К.В. 2006 новый 2" xfId="1492"/>
    <cellStyle name="Alilciue_240_61DB_Кап.ремонт 2009.от 04.08" xfId="1493"/>
    <cellStyle name="Äĺíĺćíűé_240_61DB_Кап.ремонт 2009.от 04.08" xfId="1494"/>
    <cellStyle name="Alilciue_240_61DB_Книга1" xfId="1495"/>
    <cellStyle name="Äĺíĺćíűé_240_61DB_Книга1" xfId="1496"/>
    <cellStyle name="Alilciue_240_61DB_Книга1 (2)" xfId="1497"/>
    <cellStyle name="Äĺíĺćíűé_240_61DB_Книга1 (2)" xfId="1498"/>
    <cellStyle name="Alilciue_240_61DB_Книга1 (2) 2" xfId="1499"/>
    <cellStyle name="Äĺíĺćíűé_240_61DB_Книга1 (2) 2" xfId="1500"/>
    <cellStyle name="Alilciue_240_61DB_Книга1 2" xfId="1501"/>
    <cellStyle name="Äĺíĺćíűé_240_61DB_Книга1 2" xfId="1502"/>
    <cellStyle name="Alilciue_240_61DB_МТО Филиал  Бюджет 2006" xfId="1503"/>
    <cellStyle name="Äĺíĺćíűé_240_61DB_МТО Филиал  Бюджет 2006" xfId="1504"/>
    <cellStyle name="Alilciue_240_61DB_МТО Филиал  Бюджет 2006 2" xfId="1505"/>
    <cellStyle name="Äĺíĺćíűé_240_61DB_МТО Филиал  Бюджет 2006 2" xfId="1506"/>
    <cellStyle name="Alilciue_240_61DB_Резервы" xfId="1507"/>
    <cellStyle name="Äĺíĺćíűé_240_61DB_Резервы" xfId="1508"/>
    <cellStyle name="Alilciue_240_61DB_Резервы 09" xfId="1509"/>
    <cellStyle name="Äĺíĺćíűé_240_61DB_Резервы 09" xfId="1510"/>
    <cellStyle name="Alilciue_240_61DB_Сводная  МТР  ТВС" xfId="1511"/>
    <cellStyle name="Äĺíĺćíűé_240_61DB_Сводная  МТР  ТВС" xfId="1512"/>
    <cellStyle name="Alilciue_240_61DB_Сводная заявка  на 2007vvvvv" xfId="1513"/>
    <cellStyle name="Äĺíĺćíűé_240_61DB_Сводная заявка  на 2007vvvvv" xfId="1514"/>
    <cellStyle name="Alilciue_240_61DB_Смета 2008" xfId="1515"/>
    <cellStyle name="Äĺíĺćíűé_240_61DB_Смета 2008" xfId="1516"/>
    <cellStyle name="Alilciue_240_61DB_Смета 2008 " xfId="1517"/>
    <cellStyle name="Äĺíĺćíűé_240_61DB_Смета 2008 " xfId="1518"/>
    <cellStyle name="Alilciue_240_61DB_Смета 2008  2" xfId="1519"/>
    <cellStyle name="Äĺíĺćíűé_240_61DB_Смета 2008  2" xfId="1520"/>
    <cellStyle name="Alilciue_240_61DB_Смета 2008 2" xfId="1521"/>
    <cellStyle name="Äĺíĺćíűé_240_61DB_Смета 2008 2" xfId="1522"/>
    <cellStyle name="Alilciue_240_61DB_ТМВ 10" xfId="1523"/>
    <cellStyle name="Äĺíĺćíűé_240_61DB_ТМВ 10" xfId="1524"/>
    <cellStyle name="Alilciue_240_61DB_Труд ресурсы РЦ МТО  НВ Мен  ГПМ  2008 " xfId="1525"/>
    <cellStyle name="Äĺíĺćíűé_240_61DB_Труд ресурсы РЦ МТО  НВ Мен  ГПМ  2008 " xfId="1526"/>
    <cellStyle name="Alilciue_240_61DB_Труд ресурсы РЦ МТО  НВ Мен  ГПМ  2008  (3)" xfId="1527"/>
    <cellStyle name="Äĺíĺćíűé_240_61DB_Труд ресурсы РЦ МТО  НВ Мен  ГПМ  2008  (3)" xfId="1528"/>
    <cellStyle name="Alilciue_240_61DB_Труд ресурсы РЦ МТО  НВ Мен  ГПМ  2008  (3) 2" xfId="1529"/>
    <cellStyle name="Äĺíĺćíűé_240_61DB_Труд ресурсы РЦ МТО  НВ Мен  ГПМ  2008  (3) 2" xfId="1530"/>
    <cellStyle name="Alilciue_240_61DB_Труд ресурсы РЦ МТО  НВ Мен  ГПМ  2008  2" xfId="1531"/>
    <cellStyle name="Äĺíĺćíűé_240_61DB_Труд ресурсы РЦ МТО  НВ Мен  ГПМ  2008  2" xfId="1532"/>
    <cellStyle name="Alilciue_240_61DB_Труд ресурсы РЦ МТО  НВ Мен  ОВСП  2008  (2)" xfId="1533"/>
    <cellStyle name="Äĺíĺćíűé_240_61DB_Труд ресурсы РЦ МТО  НВ Мен  ОВСП  2008  (2)" xfId="1534"/>
    <cellStyle name="Alilciue_240_61DB_Труд ресурсы РЦ МТО  НВ Мен  ОВСП  2008  (2) 2" xfId="1535"/>
    <cellStyle name="Äĺíĺćíűé_240_61DB_Труд ресурсы РЦ МТО  НВ Мен  ОВСП  2008  (2) 2" xfId="1536"/>
    <cellStyle name="Alilciue_240_61DB_Труд ресурсы РЦ МТО  НВ Мен  ОВСП  2008  (3)" xfId="1537"/>
    <cellStyle name="Äĺíĺćíűé_240_61DB_Труд ресурсы РЦ МТО  НВ Мен  ОВСП  2008  (3)" xfId="1538"/>
    <cellStyle name="Alilciue_240_61DB_Труд ресурсы РЦ МТО  НВ Мен  ОВСП  2008  (3) 2" xfId="1539"/>
    <cellStyle name="Äĺíĺćíűé_240_61DB_Труд ресурсы РЦ МТО  НВ Мен  ОВСП  2008  (3) 2" xfId="1540"/>
    <cellStyle name="Alilciue_5F1_140" xfId="1541"/>
    <cellStyle name="Äĺíĺćíűé_5F1_140" xfId="1542"/>
    <cellStyle name="Alilciue_5F1_140 2" xfId="1543"/>
    <cellStyle name="Äĺíĺćíűé_5F1_140 2" xfId="1544"/>
    <cellStyle name="Alilciue_5F1_140_IT-план 2008" xfId="1545"/>
    <cellStyle name="Äĺíĺćíűé_5F1_140_IT-план 2008" xfId="1546"/>
    <cellStyle name="Alilciue_5F1_140_БП TBM 2008" xfId="1547"/>
    <cellStyle name="Äĺíĺćíűé_5F1_140_БП TBM 2008" xfId="1548"/>
    <cellStyle name="Alilciue_5F1_140_ГПМ   (8 чел) 2008 " xfId="1549"/>
    <cellStyle name="Äĺíĺćíűé_5F1_140_ГПМ   (8 чел) 2008 " xfId="1550"/>
    <cellStyle name="Alilciue_5F1_140_ЕСН профком" xfId="1551"/>
    <cellStyle name="Äĺíĺćíűé_5F1_140_ЕСН профком" xfId="1552"/>
    <cellStyle name="Alilciue_5F1_140_К В  2007 от Соколова" xfId="1553"/>
    <cellStyle name="Äĺíĺćíűé_5F1_140_К В  2007 от Соколова" xfId="1554"/>
    <cellStyle name="Alilciue_5F1_140_К.В. 2006 новый" xfId="1555"/>
    <cellStyle name="Äĺíĺćíűé_5F1_140_К.В. 2006 новый" xfId="1556"/>
    <cellStyle name="Alilciue_5F1_140_Кап.ремонт 2009.от 04.08" xfId="1557"/>
    <cellStyle name="Äĺíĺćíűé_5F1_140_Кап.ремонт 2009.от 04.08" xfId="1558"/>
    <cellStyle name="Alilciue_5F1_140_Книга1" xfId="1559"/>
    <cellStyle name="Äĺíĺćíűé_5F1_140_Книга1" xfId="1560"/>
    <cellStyle name="Alilciue_5F1_140_Книга1 (2)" xfId="1561"/>
    <cellStyle name="Äĺíĺćíűé_5F1_140_Книга1 (2)" xfId="1562"/>
    <cellStyle name="Alilciue_5F1_140_Книга1 (2) 2" xfId="1563"/>
    <cellStyle name="Äĺíĺćíűé_5F1_140_Книга1 (2) 2" xfId="1564"/>
    <cellStyle name="Alilciue_5F1_140_Книга1 2" xfId="1565"/>
    <cellStyle name="Äĺíĺćíűé_5F1_140_Книга1 2" xfId="1566"/>
    <cellStyle name="Alilciue_5F1_140_МТО Филиал  Бюджет 2006" xfId="1567"/>
    <cellStyle name="Äĺíĺćíűé_5F1_140_МТО Филиал  Бюджет 2006" xfId="1568"/>
    <cellStyle name="Alilciue_5F1_140_Резервы" xfId="1569"/>
    <cellStyle name="Äĺíĺćíűé_5F1_140_Резервы" xfId="1570"/>
    <cellStyle name="Alilciue_5F1_140_Резервы 09" xfId="1571"/>
    <cellStyle name="Äĺíĺćíűé_5F1_140_Резервы 09" xfId="1572"/>
    <cellStyle name="Alilciue_5F1_140_Сводная  МТР  ТВС" xfId="1573"/>
    <cellStyle name="Äĺíĺćíűé_5F1_140_Сводная  МТР  ТВС" xfId="1574"/>
    <cellStyle name="Alilciue_5F1_140_Сводная заявка  на 2007vvvvv" xfId="1575"/>
    <cellStyle name="Äĺíĺćíűé_5F1_140_Сводная заявка  на 2007vvvvv" xfId="1576"/>
    <cellStyle name="Alilciue_5F1_140_Смета 2008" xfId="1577"/>
    <cellStyle name="Äĺíĺćíűé_5F1_140_Смета 2008" xfId="1578"/>
    <cellStyle name="Alilciue_5F1_140_Смета 2008 " xfId="1579"/>
    <cellStyle name="Äĺíĺćíűé_5F1_140_Смета 2008 " xfId="1580"/>
    <cellStyle name="Alilciue_5F1_140_Смета 2008 2" xfId="1581"/>
    <cellStyle name="Äĺíĺćíűé_5F1_140_Смета 2008 2" xfId="1582"/>
    <cellStyle name="Alilciue_5F1_140_ТМВ 10" xfId="1583"/>
    <cellStyle name="Äĺíĺćíűé_5F1_140_ТМВ 10" xfId="1584"/>
    <cellStyle name="Alilciue_5F1_140_Труд ресурсы РЦ МТО  НВ Мен  ГПМ  2008 " xfId="1585"/>
    <cellStyle name="Äĺíĺćíűé_5F1_140_Труд ресурсы РЦ МТО  НВ Мен  ГПМ  2008 " xfId="1586"/>
    <cellStyle name="Alilciue_5F1_140_Труд ресурсы РЦ МТО  НВ Мен  ГПМ  2008  (3)" xfId="1587"/>
    <cellStyle name="Äĺíĺćíűé_5F1_140_Труд ресурсы РЦ МТО  НВ Мен  ГПМ  2008  (3)" xfId="1588"/>
    <cellStyle name="Alilciue_5F1_140_Труд ресурсы РЦ МТО  НВ Мен  ОВСП  2008  (2)" xfId="1589"/>
    <cellStyle name="Äĺíĺćíűé_5F1_140_Труд ресурсы РЦ МТО  НВ Мен  ОВСП  2008  (2)" xfId="1590"/>
    <cellStyle name="Alilciue_5F1_140_Труд ресурсы РЦ МТО  НВ Мен  ОВСП  2008  (3)" xfId="1591"/>
    <cellStyle name="Äĺíĺćíűé_5F1_140_Труд ресурсы РЦ МТО  НВ Мен  ОВСП  2008  (3)" xfId="1592"/>
    <cellStyle name="Alilciue_620_60_7" xfId="1593"/>
    <cellStyle name="Äĺíĺćíűé_620_60_7" xfId="1594"/>
    <cellStyle name="Alilciue_620_60_7 2" xfId="1595"/>
    <cellStyle name="Äĺíĺćíűé_620_60_7 2" xfId="1596"/>
    <cellStyle name="Alilciue_620_60_7_IT-план 2008" xfId="1597"/>
    <cellStyle name="Äĺíĺćíűé_620_60_7_IT-план 2008" xfId="1598"/>
    <cellStyle name="Alilciue_620_60_7_БП TBM 2008" xfId="1599"/>
    <cellStyle name="Äĺíĺćíűé_620_60_7_БП TBM 2008" xfId="1600"/>
    <cellStyle name="Alilciue_620_60_7_БП TBM 2008 2" xfId="1601"/>
    <cellStyle name="Äĺíĺćíűé_620_60_7_БП TBM 2008 2" xfId="1602"/>
    <cellStyle name="Alilciue_620_60_7_ГПМ   (8 чел) 2008 " xfId="1603"/>
    <cellStyle name="Äĺíĺćíűé_620_60_7_ГПМ   (8 чел) 2008 " xfId="1604"/>
    <cellStyle name="Alilciue_620_60_7_ГПМ   (8 чел) 2008  2" xfId="1605"/>
    <cellStyle name="Äĺíĺćíűé_620_60_7_ГПМ   (8 чел) 2008  2" xfId="1606"/>
    <cellStyle name="Alilciue_620_60_7_ЕСН профком" xfId="1607"/>
    <cellStyle name="Äĺíĺćíűé_620_60_7_ЕСН профком" xfId="1608"/>
    <cellStyle name="Alilciue_620_60_7_К В  2007 от Соколова" xfId="1609"/>
    <cellStyle name="Äĺíĺćíűé_620_60_7_К В  2007 от Соколова" xfId="1610"/>
    <cellStyle name="Alilciue_620_60_7_К В  2007 от Соколова 2" xfId="1611"/>
    <cellStyle name="Äĺíĺćíűé_620_60_7_К В  2007 от Соколова 2" xfId="1612"/>
    <cellStyle name="Alilciue_620_60_7_К.В. 2006 новый" xfId="1613"/>
    <cellStyle name="Äĺíĺćíűé_620_60_7_К.В. 2006 новый" xfId="1614"/>
    <cellStyle name="Alilciue_620_60_7_К.В. 2006 новый 2" xfId="1615"/>
    <cellStyle name="Äĺíĺćíűé_620_60_7_К.В. 2006 новый 2" xfId="1616"/>
    <cellStyle name="Alilciue_620_60_7_Кап.ремонт 2009.от 04.08" xfId="1617"/>
    <cellStyle name="Äĺíĺćíűé_620_60_7_Кап.ремонт 2009.от 04.08" xfId="1618"/>
    <cellStyle name="Alilciue_620_60_7_Книга1" xfId="1619"/>
    <cellStyle name="Äĺíĺćíűé_620_60_7_Книга1" xfId="1620"/>
    <cellStyle name="Alilciue_620_60_7_Книга1 (2)" xfId="1621"/>
    <cellStyle name="Äĺíĺćíűé_620_60_7_Книга1 (2)" xfId="1622"/>
    <cellStyle name="Alilciue_620_60_7_Книга1 (2) 2" xfId="1623"/>
    <cellStyle name="Äĺíĺćíűé_620_60_7_Книга1 (2) 2" xfId="1624"/>
    <cellStyle name="Alilciue_620_60_7_Книга1 2" xfId="1625"/>
    <cellStyle name="Äĺíĺćíűé_620_60_7_Книга1 2" xfId="1626"/>
    <cellStyle name="Alilciue_620_60_7_МТО Филиал  Бюджет 2006" xfId="1627"/>
    <cellStyle name="Äĺíĺćíűé_620_60_7_МТО Филиал  Бюджет 2006" xfId="1628"/>
    <cellStyle name="Alilciue_620_60_7_МТО Филиал  Бюджет 2006 2" xfId="1629"/>
    <cellStyle name="Äĺíĺćíűé_620_60_7_МТО Филиал  Бюджет 2006 2" xfId="1630"/>
    <cellStyle name="Alilciue_620_60_7_Резервы" xfId="1631"/>
    <cellStyle name="Äĺíĺćíűé_620_60_7_Резервы" xfId="1632"/>
    <cellStyle name="Alilciue_620_60_7_Резервы 09" xfId="1633"/>
    <cellStyle name="Äĺíĺćíűé_620_60_7_Резервы 09" xfId="1634"/>
    <cellStyle name="Alilciue_620_60_7_Сводная  МТР  ТВС" xfId="1635"/>
    <cellStyle name="Äĺíĺćíűé_620_60_7_Сводная  МТР  ТВС" xfId="1636"/>
    <cellStyle name="Alilciue_620_60_7_Сводная заявка  на 2007vvvvv" xfId="1637"/>
    <cellStyle name="Äĺíĺćíűé_620_60_7_Сводная заявка  на 2007vvvvv" xfId="1638"/>
    <cellStyle name="Alilciue_620_60_7_Смета 2008" xfId="1639"/>
    <cellStyle name="Äĺíĺćíűé_620_60_7_Смета 2008" xfId="1640"/>
    <cellStyle name="Alilciue_620_60_7_Смета 2008 " xfId="1641"/>
    <cellStyle name="Äĺíĺćíűé_620_60_7_Смета 2008 " xfId="1642"/>
    <cellStyle name="Alilciue_620_60_7_Смета 2008  2" xfId="1643"/>
    <cellStyle name="Äĺíĺćíűé_620_60_7_Смета 2008  2" xfId="1644"/>
    <cellStyle name="Alilciue_620_60_7_Смета 2008 2" xfId="1645"/>
    <cellStyle name="Äĺíĺćíűé_620_60_7_Смета 2008 2" xfId="1646"/>
    <cellStyle name="Alilciue_620_60_7_ТМВ 10" xfId="1647"/>
    <cellStyle name="Äĺíĺćíűé_620_60_7_ТМВ 10" xfId="1648"/>
    <cellStyle name="Alilciue_620_60_7_Труд ресурсы РЦ МТО  НВ Мен  ГПМ  2008 " xfId="1649"/>
    <cellStyle name="Äĺíĺćíűé_620_60_7_Труд ресурсы РЦ МТО  НВ Мен  ГПМ  2008 " xfId="1650"/>
    <cellStyle name="Alilciue_620_60_7_Труд ресурсы РЦ МТО  НВ Мен  ГПМ  2008  (3)" xfId="1651"/>
    <cellStyle name="Äĺíĺćíűé_620_60_7_Труд ресурсы РЦ МТО  НВ Мен  ГПМ  2008  (3)" xfId="1652"/>
    <cellStyle name="Alilciue_620_60_7_Труд ресурсы РЦ МТО  НВ Мен  ГПМ  2008  (3) 2" xfId="1653"/>
    <cellStyle name="Äĺíĺćíűé_620_60_7_Труд ресурсы РЦ МТО  НВ Мен  ГПМ  2008  (3) 2" xfId="1654"/>
    <cellStyle name="Alilciue_620_60_7_Труд ресурсы РЦ МТО  НВ Мен  ГПМ  2008  2" xfId="1655"/>
    <cellStyle name="Äĺíĺćíűé_620_60_7_Труд ресурсы РЦ МТО  НВ Мен  ГПМ  2008  2" xfId="1656"/>
    <cellStyle name="Alilciue_620_60_7_Труд ресурсы РЦ МТО  НВ Мен  ОВСП  2008  (2)" xfId="1657"/>
    <cellStyle name="Äĺíĺćíűé_620_60_7_Труд ресурсы РЦ МТО  НВ Мен  ОВСП  2008  (2)" xfId="1658"/>
    <cellStyle name="Alilciue_620_60_7_Труд ресурсы РЦ МТО  НВ Мен  ОВСП  2008  (2) 2" xfId="1659"/>
    <cellStyle name="Äĺíĺćíűé_620_60_7_Труд ресурсы РЦ МТО  НВ Мен  ОВСП  2008  (2) 2" xfId="1660"/>
    <cellStyle name="Alilciue_620_60_7_Труд ресурсы РЦ МТО  НВ Мен  ОВСП  2008  (3)" xfId="1661"/>
    <cellStyle name="Äĺíĺćíűé_620_60_7_Труд ресурсы РЦ МТО  НВ Мен  ОВСП  2008  (3)" xfId="1662"/>
    <cellStyle name="Alilciue_620_60_7_Труд ресурсы РЦ МТО  НВ Мен  ОВСП  2008  (3) 2" xfId="1663"/>
    <cellStyle name="Äĺíĺćíűé_620_60_7_Труд ресурсы РЦ МТО  НВ Мен  ОВСП  2008  (3) 2" xfId="1664"/>
    <cellStyle name="Alilciue_TMP626" xfId="1665"/>
    <cellStyle name="Äĺíĺćíűé_TMP626" xfId="1666"/>
    <cellStyle name="Alilciue_TMP626 2" xfId="1667"/>
    <cellStyle name="Äĺíĺćíűé_TMP626 2" xfId="1668"/>
    <cellStyle name="Alilciue_TMP626_IT-план 2008" xfId="1669"/>
    <cellStyle name="Äĺíĺćíűé_TMP626_IT-план 2008" xfId="1670"/>
    <cellStyle name="Alilciue_TMP626_БП TBM 2008" xfId="1671"/>
    <cellStyle name="Äĺíĺćíűé_TMP626_БП TBM 2008" xfId="1672"/>
    <cellStyle name="Alilciue_TMP626_БП TBM 2008 2" xfId="1673"/>
    <cellStyle name="Äĺíĺćíűé_TMP626_БП TBM 2008 2" xfId="1674"/>
    <cellStyle name="Alilciue_TMP626_ГПМ   (8 чел) 2008 " xfId="1675"/>
    <cellStyle name="Äĺíĺćíűé_TMP626_ГПМ   (8 чел) 2008 " xfId="1676"/>
    <cellStyle name="Alilciue_TMP626_ГПМ   (8 чел) 2008  2" xfId="1677"/>
    <cellStyle name="Äĺíĺćíűé_TMP626_ГПМ   (8 чел) 2008  2" xfId="1678"/>
    <cellStyle name="Alilciue_TMP626_ЕСН профком" xfId="1679"/>
    <cellStyle name="Äĺíĺćíűé_TMP626_ЕСН профком" xfId="1680"/>
    <cellStyle name="Alilciue_TMP626_К В  2007 от Соколова" xfId="1681"/>
    <cellStyle name="Äĺíĺćíűé_TMP626_К В  2007 от Соколова" xfId="1682"/>
    <cellStyle name="Alilciue_TMP626_К В  2007 от Соколова 2" xfId="1683"/>
    <cellStyle name="Äĺíĺćíűé_TMP626_К В  2007 от Соколова 2" xfId="1684"/>
    <cellStyle name="Alilciue_TMP626_К.В. 2006 новый" xfId="1685"/>
    <cellStyle name="Äĺíĺćíűé_TMP626_К.В. 2006 новый" xfId="1686"/>
    <cellStyle name="Alilciue_TMP626_К.В. 2006 новый 2" xfId="1687"/>
    <cellStyle name="Äĺíĺćíűé_TMP626_К.В. 2006 новый 2" xfId="1688"/>
    <cellStyle name="Alilciue_TMP626_Кап.ремонт 2009.от 04.08" xfId="1689"/>
    <cellStyle name="Äĺíĺćíűé_TMP626_Кап.ремонт 2009.от 04.08" xfId="1690"/>
    <cellStyle name="Alilciue_TMP626_Книга1" xfId="1691"/>
    <cellStyle name="Äĺíĺćíűé_TMP626_Книга1" xfId="1692"/>
    <cellStyle name="Alilciue_TMP626_Книга1 (2)" xfId="1693"/>
    <cellStyle name="Äĺíĺćíűé_TMP626_Книга1 (2)" xfId="1694"/>
    <cellStyle name="Alilciue_TMP626_Книга1 (2) 2" xfId="1695"/>
    <cellStyle name="Äĺíĺćíűé_TMP626_Книга1 (2) 2" xfId="1696"/>
    <cellStyle name="Alilciue_TMP626_Книга1 2" xfId="1697"/>
    <cellStyle name="Äĺíĺćíűé_TMP626_Книга1 2" xfId="1698"/>
    <cellStyle name="Alilciue_TMP626_МТО Филиал  Бюджет 2006" xfId="1699"/>
    <cellStyle name="Äĺíĺćíűé_TMP626_МТО Филиал  Бюджет 2006" xfId="1700"/>
    <cellStyle name="Alilciue_TMP626_МТО Филиал  Бюджет 2006 2" xfId="1701"/>
    <cellStyle name="Äĺíĺćíűé_TMP626_МТО Филиал  Бюджет 2006 2" xfId="1702"/>
    <cellStyle name="Alilciue_TMP626_Резервы" xfId="1703"/>
    <cellStyle name="Äĺíĺćíűé_TMP626_Резервы" xfId="1704"/>
    <cellStyle name="Alilciue_TMP626_Резервы 09" xfId="1705"/>
    <cellStyle name="Äĺíĺćíűé_TMP626_Резервы 09" xfId="1706"/>
    <cellStyle name="Alilciue_TMP626_Сводная  МТР  ТВС" xfId="1707"/>
    <cellStyle name="Äĺíĺćíűé_TMP626_Сводная  МТР  ТВС" xfId="1708"/>
    <cellStyle name="Alilciue_TMP626_Сводная заявка  на 2007vvvvv" xfId="1709"/>
    <cellStyle name="Äĺíĺćíűé_TMP626_Сводная заявка  на 2007vvvvv" xfId="1710"/>
    <cellStyle name="Alilciue_TMP626_Смета 2008" xfId="1711"/>
    <cellStyle name="Äĺíĺćíűé_TMP626_Смета 2008" xfId="1712"/>
    <cellStyle name="Alilciue_TMP626_Смета 2008 " xfId="1713"/>
    <cellStyle name="Äĺíĺćíűé_TMP626_Смета 2008 " xfId="1714"/>
    <cellStyle name="Alilciue_TMP626_Смета 2008  2" xfId="1715"/>
    <cellStyle name="Äĺíĺćíűé_TMP626_Смета 2008  2" xfId="1716"/>
    <cellStyle name="Alilciue_TMP626_Смета 2008 2" xfId="1717"/>
    <cellStyle name="Äĺíĺćíűé_TMP626_Смета 2008 2" xfId="1718"/>
    <cellStyle name="Alilciue_TMP626_ТМВ 10" xfId="1719"/>
    <cellStyle name="Äĺíĺćíűé_TMP626_ТМВ 10" xfId="1720"/>
    <cellStyle name="Alilciue_TMP626_Труд ресурсы РЦ МТО  НВ Мен  ГПМ  2008 " xfId="1721"/>
    <cellStyle name="Äĺíĺćíűé_TMP626_Труд ресурсы РЦ МТО  НВ Мен  ГПМ  2008 " xfId="1722"/>
    <cellStyle name="Alilciue_TMP626_Труд ресурсы РЦ МТО  НВ Мен  ГПМ  2008  (3)" xfId="1723"/>
    <cellStyle name="Äĺíĺćíűé_TMP626_Труд ресурсы РЦ МТО  НВ Мен  ГПМ  2008  (3)" xfId="1724"/>
    <cellStyle name="Alilciue_TMP626_Труд ресурсы РЦ МТО  НВ Мен  ГПМ  2008  (3) 2" xfId="1725"/>
    <cellStyle name="Äĺíĺćíűé_TMP626_Труд ресурсы РЦ МТО  НВ Мен  ГПМ  2008  (3) 2" xfId="1726"/>
    <cellStyle name="Alilciue_TMP626_Труд ресурсы РЦ МТО  НВ Мен  ГПМ  2008  2" xfId="1727"/>
    <cellStyle name="Äĺíĺćíűé_TMP626_Труд ресурсы РЦ МТО  НВ Мен  ГПМ  2008  2" xfId="1728"/>
    <cellStyle name="Alilciue_TMP626_Труд ресурсы РЦ МТО  НВ Мен  ОВСП  2008  (2)" xfId="1729"/>
    <cellStyle name="Äĺíĺćíűé_TMP626_Труд ресурсы РЦ МТО  НВ Мен  ОВСП  2008  (2)" xfId="1730"/>
    <cellStyle name="Alilciue_TMP626_Труд ресурсы РЦ МТО  НВ Мен  ОВСП  2008  (2) 2" xfId="1731"/>
    <cellStyle name="Äĺíĺćíűé_TMP626_Труд ресурсы РЦ МТО  НВ Мен  ОВСП  2008  (2) 2" xfId="1732"/>
    <cellStyle name="Alilciue_TMP626_Труд ресурсы РЦ МТО  НВ Мен  ОВСП  2008  (3)" xfId="1733"/>
    <cellStyle name="Äĺíĺćíűé_TMP626_Труд ресурсы РЦ МТО  НВ Мен  ОВСП  2008  (3)" xfId="1734"/>
    <cellStyle name="Alilciue_TMP626_Труд ресурсы РЦ МТО  НВ Мен  ОВСП  2008  (3) 2" xfId="1735"/>
    <cellStyle name="Äĺíĺćíűé_TMP626_Труд ресурсы РЦ МТО  НВ Мен  ОВСП  2008  (3) 2" xfId="1736"/>
    <cellStyle name="Bad" xfId="1737"/>
    <cellStyle name="CALC Amount" xfId="1738"/>
    <cellStyle name="CALC Amount [1]" xfId="1739"/>
    <cellStyle name="CALC Amount [2]" xfId="1740"/>
    <cellStyle name="CALC Amount Total" xfId="1741"/>
    <cellStyle name="CALC Amount Total [1]" xfId="1742"/>
    <cellStyle name="CALC Amount Total [2]" xfId="1743"/>
    <cellStyle name="CALC Currency" xfId="1744"/>
    <cellStyle name="CALC Currency [1]" xfId="1745"/>
    <cellStyle name="CALC Currency [2]" xfId="1746"/>
    <cellStyle name="CALC Currency Total" xfId="1747"/>
    <cellStyle name="CALC Currency Total [1]" xfId="1748"/>
    <cellStyle name="CALC Currency Total [2]" xfId="1749"/>
    <cellStyle name="CALC Date Long" xfId="1750"/>
    <cellStyle name="CALC Date Short" xfId="1751"/>
    <cellStyle name="CALC Percent" xfId="1752"/>
    <cellStyle name="CALC Percent [1]" xfId="1753"/>
    <cellStyle name="CALC Percent [2]" xfId="1754"/>
    <cellStyle name="CALC Percent Total" xfId="1755"/>
    <cellStyle name="CALC Percent Total [1]" xfId="1756"/>
    <cellStyle name="CALC Percent Total [2]" xfId="1757"/>
    <cellStyle name="Calculation" xfId="1758"/>
    <cellStyle name="Check Cell" xfId="1759"/>
    <cellStyle name="Cniac" xfId="1760"/>
    <cellStyle name="Comma  - Style1" xfId="1761"/>
    <cellStyle name="Comma  - Style2" xfId="1762"/>
    <cellStyle name="Comma  - Style3" xfId="1763"/>
    <cellStyle name="Comma  - Style4" xfId="1764"/>
    <cellStyle name="Comma  - Style5" xfId="1765"/>
    <cellStyle name="Comma  - Style6" xfId="1766"/>
    <cellStyle name="Comma  - Style7" xfId="1767"/>
    <cellStyle name="Comma  - Style8" xfId="1768"/>
    <cellStyle name="Comma [0] 2" xfId="1769"/>
    <cellStyle name="Currency [0] 2" xfId="1770"/>
    <cellStyle name="DATA Amount" xfId="1771"/>
    <cellStyle name="DATA Amount [1]" xfId="1772"/>
    <cellStyle name="DATA Amount [2]" xfId="1773"/>
    <cellStyle name="DATA Currency" xfId="1774"/>
    <cellStyle name="DATA Currency [1]" xfId="1775"/>
    <cellStyle name="DATA Currency [2]" xfId="1776"/>
    <cellStyle name="DATA Date Long" xfId="1777"/>
    <cellStyle name="DATA Date Short" xfId="1778"/>
    <cellStyle name="DATA List" xfId="1779"/>
    <cellStyle name="DATA Memo" xfId="1780"/>
    <cellStyle name="DATA Percent" xfId="1781"/>
    <cellStyle name="DATA Percent [1]" xfId="1782"/>
    <cellStyle name="DATA Percent [2]" xfId="1783"/>
    <cellStyle name="DATA Text" xfId="1784"/>
    <cellStyle name="DATA Version" xfId="1785"/>
    <cellStyle name="Dezimal [0]_Compiling Utility Macros" xfId="1786"/>
    <cellStyle name="Dezimal_Compiling Utility Macros" xfId="1787"/>
    <cellStyle name="Diacraieiaie" xfId="1788"/>
    <cellStyle name="Emphasis 1" xfId="1789"/>
    <cellStyle name="Emphasis 2" xfId="1790"/>
    <cellStyle name="Emphasis 3" xfId="1791"/>
    <cellStyle name="Explanatory Text" xfId="1792"/>
    <cellStyle name="Flag" xfId="1793"/>
    <cellStyle name="form" xfId="1794"/>
    <cellStyle name="Good" xfId="1795"/>
    <cellStyle name="Grey" xfId="1796"/>
    <cellStyle name="Group1" xfId="1797"/>
    <cellStyle name="HEADING 1" xfId="1798"/>
    <cellStyle name="HEADING 1 REPORT" xfId="1799"/>
    <cellStyle name="HEADING 2" xfId="1800"/>
    <cellStyle name="HEADING 3" xfId="1801"/>
    <cellStyle name="Heading 4" xfId="1802"/>
    <cellStyle name="Heading2" xfId="1803"/>
    <cellStyle name="Headline I" xfId="1804"/>
    <cellStyle name="Headline II" xfId="1805"/>
    <cellStyle name="Headline III" xfId="1806"/>
    <cellStyle name="Iau?iue_0_SODERJ" xfId="1807"/>
    <cellStyle name="Îáű÷íűé_0_SODERJ" xfId="1808"/>
    <cellStyle name="Iniiar nraecou" xfId="1809"/>
    <cellStyle name="Input" xfId="1810"/>
    <cellStyle name="Input [yellow]" xfId="1811"/>
    <cellStyle name="LABEL Normal" xfId="1812"/>
    <cellStyle name="LABEL Note" xfId="1813"/>
    <cellStyle name="LABEL Units" xfId="1814"/>
    <cellStyle name="Linked Cell" xfId="1815"/>
    <cellStyle name="Moneda [0]_VERA" xfId="1816"/>
    <cellStyle name="Moneda_VERA" xfId="1817"/>
    <cellStyle name="Neiciue craieiaie" xfId="1818"/>
    <cellStyle name="Neutral" xfId="1819"/>
    <cellStyle name="Normal - Style1" xfId="1820"/>
    <cellStyle name="normбlnм_laroux" xfId="1821"/>
    <cellStyle name="Note" xfId="1822"/>
    <cellStyle name="Note 2" xfId="1823"/>
    <cellStyle name="Ociriniaue [0]_10F1_250" xfId="1824"/>
    <cellStyle name="Ôčíŕíńîâűé [0]_10F1_250" xfId="1825"/>
    <cellStyle name="Ociriniaue [0]_10F1_250 2" xfId="1826"/>
    <cellStyle name="Ôčíŕíńîâűé [0]_10F1_250 2" xfId="1827"/>
    <cellStyle name="Ociriniaue [0]_10F1_250_IT-план 2008" xfId="1828"/>
    <cellStyle name="Ôčíŕíńîâűé [0]_10F1_250_IT-план 2008" xfId="1829"/>
    <cellStyle name="Ociriniaue [0]_10F1_250_БП TBM 2008" xfId="1830"/>
    <cellStyle name="Ôčíŕíńîâűé [0]_10F1_250_БП TBM 2008" xfId="1831"/>
    <cellStyle name="Ociriniaue [0]_10F1_250_БП TBM 2008 2" xfId="1832"/>
    <cellStyle name="Ôčíŕíńîâűé [0]_10F1_250_БП TBM 2008 2" xfId="1833"/>
    <cellStyle name="Ociriniaue [0]_10F1_250_ГПМ   (8 чел) 2008 " xfId="1834"/>
    <cellStyle name="Ôčíŕíńîâűé [0]_10F1_250_ГПМ   (8 чел) 2008 " xfId="1835"/>
    <cellStyle name="Ociriniaue [0]_10F1_250_ГПМ   (8 чел) 2008  2" xfId="1836"/>
    <cellStyle name="Ôčíŕíńîâűé [0]_10F1_250_ГПМ   (8 чел) 2008  2" xfId="1837"/>
    <cellStyle name="Ociriniaue [0]_10F1_250_ЕСН профком" xfId="1838"/>
    <cellStyle name="Ôčíŕíńîâűé [0]_10F1_250_ЕСН профком" xfId="1839"/>
    <cellStyle name="Ociriniaue [0]_10F1_250_К В  2007 от Соколова" xfId="1840"/>
    <cellStyle name="Ôčíŕíńîâűé [0]_10F1_250_К В  2007 от Соколова" xfId="1841"/>
    <cellStyle name="Ociriniaue [0]_10F1_250_К В  2007 от Соколова 2" xfId="1842"/>
    <cellStyle name="Ôčíŕíńîâűé [0]_10F1_250_К В  2007 от Соколова 2" xfId="1843"/>
    <cellStyle name="Ociriniaue [0]_10F1_250_К.В. 2006 новый" xfId="1844"/>
    <cellStyle name="Ôčíŕíńîâűé [0]_10F1_250_К.В. 2006 новый" xfId="1845"/>
    <cellStyle name="Ociriniaue [0]_10F1_250_К.В. 2006 новый 2" xfId="1846"/>
    <cellStyle name="Ôčíŕíńîâűé [0]_10F1_250_К.В. 2006 новый 2" xfId="1847"/>
    <cellStyle name="Ociriniaue [0]_10F1_250_Кап.ремонт 2009.от 04.08" xfId="1848"/>
    <cellStyle name="Ôčíŕíńîâűé [0]_10F1_250_Кап.ремонт 2009.от 04.08" xfId="1849"/>
    <cellStyle name="Ociriniaue [0]_10F1_250_Книга1" xfId="1850"/>
    <cellStyle name="Ôčíŕíńîâűé [0]_10F1_250_Книга1" xfId="1851"/>
    <cellStyle name="Ociriniaue [0]_10F1_250_Книга1 (2)" xfId="1852"/>
    <cellStyle name="Ôčíŕíńîâűé [0]_10F1_250_Книга1 (2)" xfId="1853"/>
    <cellStyle name="Ociriniaue [0]_10F1_250_Книга1 (2) 2" xfId="1854"/>
    <cellStyle name="Ôčíŕíńîâűé [0]_10F1_250_Книга1 (2) 2" xfId="1855"/>
    <cellStyle name="Ociriniaue [0]_10F1_250_Книга1 2" xfId="1856"/>
    <cellStyle name="Ôčíŕíńîâűé [0]_10F1_250_Книга1 2" xfId="1857"/>
    <cellStyle name="Ociriniaue [0]_10F1_250_МТО Филиал  Бюджет 2006" xfId="1858"/>
    <cellStyle name="Ôčíŕíńîâűé [0]_10F1_250_МТО Филиал  Бюджет 2006" xfId="1859"/>
    <cellStyle name="Ociriniaue [0]_10F1_250_МТО Филиал  Бюджет 2006 2" xfId="1860"/>
    <cellStyle name="Ôčíŕíńîâűé [0]_10F1_250_МТО Филиал  Бюджет 2006 2" xfId="1861"/>
    <cellStyle name="Ociriniaue [0]_10F1_250_Резервы" xfId="1862"/>
    <cellStyle name="Ôčíŕíńîâűé [0]_10F1_250_Резервы" xfId="1863"/>
    <cellStyle name="Ociriniaue [0]_10F1_250_Резервы 09" xfId="1864"/>
    <cellStyle name="Ôčíŕíńîâűé [0]_10F1_250_Резервы 09" xfId="1865"/>
    <cellStyle name="Ociriniaue [0]_10F1_250_Сводная  МТР  ТВС" xfId="1866"/>
    <cellStyle name="Ôčíŕíńîâűé [0]_10F1_250_Сводная  МТР  ТВС" xfId="1867"/>
    <cellStyle name="Ociriniaue [0]_10F1_250_Сводная заявка  на 2007vvvvv" xfId="1868"/>
    <cellStyle name="Ôčíŕíńîâűé [0]_10F1_250_Сводная заявка  на 2007vvvvv" xfId="1869"/>
    <cellStyle name="Ociriniaue [0]_10F1_250_Смета 2008" xfId="1870"/>
    <cellStyle name="Ôčíŕíńîâűé [0]_10F1_250_Смета 2008" xfId="1871"/>
    <cellStyle name="Ociriniaue [0]_10F1_250_Смета 2008 " xfId="1872"/>
    <cellStyle name="Ôčíŕíńîâűé [0]_10F1_250_Смета 2008 " xfId="1873"/>
    <cellStyle name="Ociriniaue [0]_10F1_250_Смета 2008  2" xfId="1874"/>
    <cellStyle name="Ôčíŕíńîâűé [0]_10F1_250_Смета 2008  2" xfId="1875"/>
    <cellStyle name="Ociriniaue [0]_10F1_250_Смета 2008 2" xfId="1876"/>
    <cellStyle name="Ôčíŕíńîâűé [0]_10F1_250_Смета 2008 2" xfId="1877"/>
    <cellStyle name="Ociriniaue [0]_10F1_250_ТМВ 10" xfId="1878"/>
    <cellStyle name="Ôčíŕíńîâűé [0]_10F1_250_ТМВ 10" xfId="1879"/>
    <cellStyle name="Ociriniaue [0]_10F1_250_Труд ресурсы РЦ МТО  НВ Мен  ГПМ  2008 " xfId="1880"/>
    <cellStyle name="Ôčíŕíńîâűé [0]_10F1_250_Труд ресурсы РЦ МТО  НВ Мен  ГПМ  2008 " xfId="1881"/>
    <cellStyle name="Ociriniaue [0]_10F1_250_Труд ресурсы РЦ МТО  НВ Мен  ГПМ  2008  (3)" xfId="1882"/>
    <cellStyle name="Ôčíŕíńîâűé [0]_10F1_250_Труд ресурсы РЦ МТО  НВ Мен  ГПМ  2008  (3)" xfId="1883"/>
    <cellStyle name="Ociriniaue [0]_10F1_250_Труд ресурсы РЦ МТО  НВ Мен  ГПМ  2008  (3) 2" xfId="1884"/>
    <cellStyle name="Ôčíŕíńîâűé [0]_10F1_250_Труд ресурсы РЦ МТО  НВ Мен  ГПМ  2008  (3) 2" xfId="1885"/>
    <cellStyle name="Ociriniaue [0]_10F1_250_Труд ресурсы РЦ МТО  НВ Мен  ГПМ  2008  2" xfId="1886"/>
    <cellStyle name="Ôčíŕíńîâűé [0]_10F1_250_Труд ресурсы РЦ МТО  НВ Мен  ГПМ  2008  2" xfId="1887"/>
    <cellStyle name="Ociriniaue [0]_10F1_250_Труд ресурсы РЦ МТО  НВ Мен  ОВСП  2008  (2)" xfId="1888"/>
    <cellStyle name="Ôčíŕíńîâűé [0]_10F1_250_Труд ресурсы РЦ МТО  НВ Мен  ОВСП  2008  (2)" xfId="1889"/>
    <cellStyle name="Ociriniaue [0]_10F1_250_Труд ресурсы РЦ МТО  НВ Мен  ОВСП  2008  (2) 2" xfId="1890"/>
    <cellStyle name="Ôčíŕíńîâűé [0]_10F1_250_Труд ресурсы РЦ МТО  НВ Мен  ОВСП  2008  (2) 2" xfId="1891"/>
    <cellStyle name="Ociriniaue [0]_10F1_250_Труд ресурсы РЦ МТО  НВ Мен  ОВСП  2008  (3)" xfId="1892"/>
    <cellStyle name="Ôčíŕíńîâűé [0]_10F1_250_Труд ресурсы РЦ МТО  НВ Мен  ОВСП  2008  (3)" xfId="1893"/>
    <cellStyle name="Ociriniaue [0]_10F1_250_Труд ресурсы РЦ МТО  НВ Мен  ОВСП  2008  (3) 2" xfId="1894"/>
    <cellStyle name="Ôčíŕíńîâűé [0]_10F1_250_Труд ресурсы РЦ МТО  НВ Мен  ОВСП  2008  (3) 2" xfId="1895"/>
    <cellStyle name="Ociriniaue [0]_13F1_330" xfId="1896"/>
    <cellStyle name="Ôčíŕíńîâűé [0]_13F1_330" xfId="1897"/>
    <cellStyle name="Ociriniaue [0]_13F1_330 2" xfId="1898"/>
    <cellStyle name="Ôčíŕíńîâűé [0]_13F1_330 2" xfId="1899"/>
    <cellStyle name="Ociriniaue [0]_13F1_330_IT-план 2008" xfId="1900"/>
    <cellStyle name="Ôčíŕíńîâűé [0]_13F1_330_IT-план 2008" xfId="1901"/>
    <cellStyle name="Ociriniaue [0]_13F1_330_БП TBM 2008" xfId="1902"/>
    <cellStyle name="Ôčíŕíńîâűé [0]_13F1_330_БП TBM 2008" xfId="1903"/>
    <cellStyle name="Ociriniaue [0]_13F1_330_ГПМ   (8 чел) 2008 " xfId="1904"/>
    <cellStyle name="Ôčíŕíńîâűé [0]_13F1_330_ГПМ   (8 чел) 2008 " xfId="1905"/>
    <cellStyle name="Ociriniaue [0]_13F1_330_ЕСН профком" xfId="1906"/>
    <cellStyle name="Ôčíŕíńîâűé [0]_13F1_330_ЕСН профком" xfId="1907"/>
    <cellStyle name="Ociriniaue [0]_13F1_330_К В  2007 от Соколова" xfId="1908"/>
    <cellStyle name="Ôčíŕíńîâűé [0]_13F1_330_К В  2007 от Соколова" xfId="1909"/>
    <cellStyle name="Ociriniaue [0]_13F1_330_К.В. 2006 новый" xfId="1910"/>
    <cellStyle name="Ôčíŕíńîâűé [0]_13F1_330_К.В. 2006 новый" xfId="1911"/>
    <cellStyle name="Ociriniaue [0]_13F1_330_Кап.ремонт 2009.от 04.08" xfId="1912"/>
    <cellStyle name="Ôčíŕíńîâűé [0]_13F1_330_Кап.ремонт 2009.от 04.08" xfId="1913"/>
    <cellStyle name="Ociriniaue [0]_13F1_330_Книга1" xfId="1914"/>
    <cellStyle name="Ôčíŕíńîâűé [0]_13F1_330_Книга1" xfId="1915"/>
    <cellStyle name="Ociriniaue [0]_13F1_330_Книга1 (2)" xfId="1916"/>
    <cellStyle name="Ôčíŕíńîâűé [0]_13F1_330_Книга1 (2)" xfId="1917"/>
    <cellStyle name="Ociriniaue [0]_13F1_330_Книга1 (2) 2" xfId="1918"/>
    <cellStyle name="Ôčíŕíńîâűé [0]_13F1_330_Книга1 (2) 2" xfId="1919"/>
    <cellStyle name="Ociriniaue [0]_13F1_330_Книга1 2" xfId="1920"/>
    <cellStyle name="Ôčíŕíńîâűé [0]_13F1_330_Книга1 2" xfId="1921"/>
    <cellStyle name="Ociriniaue [0]_13F1_330_МТО Филиал  Бюджет 2006" xfId="1922"/>
    <cellStyle name="Ôčíŕíńîâűé [0]_13F1_330_МТО Филиал  Бюджет 2006" xfId="1923"/>
    <cellStyle name="Ociriniaue [0]_13F1_330_Резервы" xfId="1924"/>
    <cellStyle name="Ôčíŕíńîâűé [0]_13F1_330_Резервы" xfId="1925"/>
    <cellStyle name="Ociriniaue [0]_13F1_330_Резервы 09" xfId="1926"/>
    <cellStyle name="Ôčíŕíńîâűé [0]_13F1_330_Резервы 09" xfId="1927"/>
    <cellStyle name="Ociriniaue [0]_13F1_330_Сводная  МТР  ТВС" xfId="1928"/>
    <cellStyle name="Ôčíŕíńîâűé [0]_13F1_330_Сводная  МТР  ТВС" xfId="1929"/>
    <cellStyle name="Ociriniaue [0]_13F1_330_Сводная заявка  на 2007vvvvv" xfId="1930"/>
    <cellStyle name="Ôčíŕíńîâűé [0]_13F1_330_Сводная заявка  на 2007vvvvv" xfId="1931"/>
    <cellStyle name="Ociriniaue [0]_13F1_330_Смета 2008" xfId="1932"/>
    <cellStyle name="Ôčíŕíńîâűé [0]_13F1_330_Смета 2008" xfId="1933"/>
    <cellStyle name="Ociriniaue [0]_13F1_330_Смета 2008 " xfId="1934"/>
    <cellStyle name="Ôčíŕíńîâűé [0]_13F1_330_Смета 2008 " xfId="1935"/>
    <cellStyle name="Ociriniaue [0]_13F1_330_Смета 2008 2" xfId="1936"/>
    <cellStyle name="Ôčíŕíńîâűé [0]_13F1_330_Смета 2008 2" xfId="1937"/>
    <cellStyle name="Ociriniaue [0]_13F1_330_ТМВ 10" xfId="1938"/>
    <cellStyle name="Ôčíŕíńîâűé [0]_13F1_330_ТМВ 10" xfId="1939"/>
    <cellStyle name="Ociriniaue [0]_13F1_330_Труд ресурсы РЦ МТО  НВ Мен  ГПМ  2008 " xfId="1940"/>
    <cellStyle name="Ôčíŕíńîâűé [0]_13F1_330_Труд ресурсы РЦ МТО  НВ Мен  ГПМ  2008 " xfId="1941"/>
    <cellStyle name="Ociriniaue [0]_13F1_330_Труд ресурсы РЦ МТО  НВ Мен  ГПМ  2008  (3)" xfId="1942"/>
    <cellStyle name="Ôčíŕíńîâűé [0]_13F1_330_Труд ресурсы РЦ МТО  НВ Мен  ГПМ  2008  (3)" xfId="1943"/>
    <cellStyle name="Ociriniaue [0]_13F1_330_Труд ресурсы РЦ МТО  НВ Мен  ОВСП  2008  (2)" xfId="1944"/>
    <cellStyle name="Ôčíŕíńîâűé [0]_13F1_330_Труд ресурсы РЦ МТО  НВ Мен  ОВСП  2008  (2)" xfId="1945"/>
    <cellStyle name="Ociriniaue [0]_13F1_330_Труд ресурсы РЦ МТО  НВ Мен  ОВСП  2008  (3)" xfId="1946"/>
    <cellStyle name="Ôčíŕíńîâűé [0]_13F1_330_Труд ресурсы РЦ МТО  НВ Мен  ОВСП  2008  (3)" xfId="1947"/>
    <cellStyle name="Ociriniaue [0]_14F1_520" xfId="1948"/>
    <cellStyle name="Ôčíŕíńîâűé [0]_14F1_520" xfId="1949"/>
    <cellStyle name="Ociriniaue [0]_14F1_520 2" xfId="1950"/>
    <cellStyle name="Ôčíŕíńîâűé [0]_14F1_520 2" xfId="1951"/>
    <cellStyle name="Ociriniaue [0]_14F1_520_IT-план 2008" xfId="1952"/>
    <cellStyle name="Ôčíŕíńîâűé [0]_14F1_520_IT-план 2008" xfId="1953"/>
    <cellStyle name="Ociriniaue [0]_14F1_520_БП TBM 2008" xfId="1954"/>
    <cellStyle name="Ôčíŕíńîâűé [0]_14F1_520_БП TBM 2008" xfId="1955"/>
    <cellStyle name="Ociriniaue [0]_14F1_520_БП TBM 2008 2" xfId="1956"/>
    <cellStyle name="Ôčíŕíńîâűé [0]_14F1_520_БП TBM 2008 2" xfId="1957"/>
    <cellStyle name="Ociriniaue [0]_14F1_520_ГПМ   (8 чел) 2008 " xfId="1958"/>
    <cellStyle name="Ôčíŕíńîâűé [0]_14F1_520_ГПМ   (8 чел) 2008 " xfId="1959"/>
    <cellStyle name="Ociriniaue [0]_14F1_520_ГПМ   (8 чел) 2008  2" xfId="1960"/>
    <cellStyle name="Ôčíŕíńîâűé [0]_14F1_520_ГПМ   (8 чел) 2008  2" xfId="1961"/>
    <cellStyle name="Ociriniaue [0]_14F1_520_ЕСН профком" xfId="1962"/>
    <cellStyle name="Ôčíŕíńîâűé [0]_14F1_520_ЕСН профком" xfId="1963"/>
    <cellStyle name="Ociriniaue [0]_14F1_520_К В  2007 от Соколова" xfId="1964"/>
    <cellStyle name="Ôčíŕíńîâűé [0]_14F1_520_К В  2007 от Соколова" xfId="1965"/>
    <cellStyle name="Ociriniaue [0]_14F1_520_К В  2007 от Соколова 2" xfId="1966"/>
    <cellStyle name="Ôčíŕíńîâűé [0]_14F1_520_К В  2007 от Соколова 2" xfId="1967"/>
    <cellStyle name="Ociriniaue [0]_14F1_520_К.В. 2006 новый" xfId="1968"/>
    <cellStyle name="Ôčíŕíńîâűé [0]_14F1_520_К.В. 2006 новый" xfId="1969"/>
    <cellStyle name="Ociriniaue [0]_14F1_520_К.В. 2006 новый 2" xfId="1970"/>
    <cellStyle name="Ôčíŕíńîâűé [0]_14F1_520_К.В. 2006 новый 2" xfId="1971"/>
    <cellStyle name="Ociriniaue [0]_14F1_520_Кап.ремонт 2009.от 04.08" xfId="1972"/>
    <cellStyle name="Ôčíŕíńîâűé [0]_14F1_520_Кап.ремонт 2009.от 04.08" xfId="1973"/>
    <cellStyle name="Ociriniaue [0]_14F1_520_Книга1" xfId="1974"/>
    <cellStyle name="Ôčíŕíńîâűé [0]_14F1_520_Книга1" xfId="1975"/>
    <cellStyle name="Ociriniaue [0]_14F1_520_Книга1 (2)" xfId="1976"/>
    <cellStyle name="Ôčíŕíńîâűé [0]_14F1_520_Книга1 (2)" xfId="1977"/>
    <cellStyle name="Ociriniaue [0]_14F1_520_Книга1 (2) 2" xfId="1978"/>
    <cellStyle name="Ôčíŕíńîâűé [0]_14F1_520_Книга1 (2) 2" xfId="1979"/>
    <cellStyle name="Ociriniaue [0]_14F1_520_Книга1 2" xfId="1980"/>
    <cellStyle name="Ôčíŕíńîâűé [0]_14F1_520_Книга1 2" xfId="1981"/>
    <cellStyle name="Ociriniaue [0]_14F1_520_МТО Филиал  Бюджет 2006" xfId="1982"/>
    <cellStyle name="Ôčíŕíńîâűé [0]_14F1_520_МТО Филиал  Бюджет 2006" xfId="1983"/>
    <cellStyle name="Ociriniaue [0]_14F1_520_МТО Филиал  Бюджет 2006 2" xfId="1984"/>
    <cellStyle name="Ôčíŕíńîâűé [0]_14F1_520_МТО Филиал  Бюджет 2006 2" xfId="1985"/>
    <cellStyle name="Ociriniaue [0]_14F1_520_Резервы" xfId="1986"/>
    <cellStyle name="Ôčíŕíńîâűé [0]_14F1_520_Резервы" xfId="1987"/>
    <cellStyle name="Ociriniaue [0]_14F1_520_Резервы 09" xfId="1988"/>
    <cellStyle name="Ôčíŕíńîâűé [0]_14F1_520_Резервы 09" xfId="1989"/>
    <cellStyle name="Ociriniaue [0]_14F1_520_Сводная  МТР  ТВС" xfId="1990"/>
    <cellStyle name="Ôčíŕíńîâűé [0]_14F1_520_Сводная  МТР  ТВС" xfId="1991"/>
    <cellStyle name="Ociriniaue [0]_14F1_520_Сводная заявка  на 2007vvvvv" xfId="1992"/>
    <cellStyle name="Ôčíŕíńîâűé [0]_14F1_520_Сводная заявка  на 2007vvvvv" xfId="1993"/>
    <cellStyle name="Ociriniaue [0]_14F1_520_Смета 2008" xfId="1994"/>
    <cellStyle name="Ôčíŕíńîâűé [0]_14F1_520_Смета 2008" xfId="1995"/>
    <cellStyle name="Ociriniaue [0]_14F1_520_Смета 2008 " xfId="1996"/>
    <cellStyle name="Ôčíŕíńîâűé [0]_14F1_520_Смета 2008 " xfId="1997"/>
    <cellStyle name="Ociriniaue [0]_14F1_520_Смета 2008  2" xfId="1998"/>
    <cellStyle name="Ôčíŕíńîâűé [0]_14F1_520_Смета 2008  2" xfId="1999"/>
    <cellStyle name="Ociriniaue [0]_14F1_520_Смета 2008 2" xfId="2000"/>
    <cellStyle name="Ôčíŕíńîâűé [0]_14F1_520_Смета 2008 2" xfId="2001"/>
    <cellStyle name="Ociriniaue [0]_14F1_520_ТМВ 10" xfId="2002"/>
    <cellStyle name="Ôčíŕíńîâűé [0]_14F1_520_ТМВ 10" xfId="2003"/>
    <cellStyle name="Ociriniaue [0]_14F1_520_Труд ресурсы РЦ МТО  НВ Мен  ГПМ  2008 " xfId="2004"/>
    <cellStyle name="Ôčíŕíńîâűé [0]_14F1_520_Труд ресурсы РЦ МТО  НВ Мен  ГПМ  2008 " xfId="2005"/>
    <cellStyle name="Ociriniaue [0]_14F1_520_Труд ресурсы РЦ МТО  НВ Мен  ГПМ  2008  (3)" xfId="2006"/>
    <cellStyle name="Ôčíŕíńîâűé [0]_14F1_520_Труд ресурсы РЦ МТО  НВ Мен  ГПМ  2008  (3)" xfId="2007"/>
    <cellStyle name="Ociriniaue [0]_14F1_520_Труд ресурсы РЦ МТО  НВ Мен  ГПМ  2008  (3) 2" xfId="2008"/>
    <cellStyle name="Ôčíŕíńîâűé [0]_14F1_520_Труд ресурсы РЦ МТО  НВ Мен  ГПМ  2008  (3) 2" xfId="2009"/>
    <cellStyle name="Ociriniaue [0]_14F1_520_Труд ресурсы РЦ МТО  НВ Мен  ГПМ  2008  2" xfId="2010"/>
    <cellStyle name="Ôčíŕíńîâűé [0]_14F1_520_Труд ресурсы РЦ МТО  НВ Мен  ГПМ  2008  2" xfId="2011"/>
    <cellStyle name="Ociriniaue [0]_14F1_520_Труд ресурсы РЦ МТО  НВ Мен  ОВСП  2008  (2)" xfId="2012"/>
    <cellStyle name="Ôčíŕíńîâűé [0]_14F1_520_Труд ресурсы РЦ МТО  НВ Мен  ОВСП  2008  (2)" xfId="2013"/>
    <cellStyle name="Ociriniaue [0]_14F1_520_Труд ресурсы РЦ МТО  НВ Мен  ОВСП  2008  (2) 2" xfId="2014"/>
    <cellStyle name="Ôčíŕíńîâűé [0]_14F1_520_Труд ресурсы РЦ МТО  НВ Мен  ОВСП  2008  (2) 2" xfId="2015"/>
    <cellStyle name="Ociriniaue [0]_14F1_520_Труд ресурсы РЦ МТО  НВ Мен  ОВСП  2008  (3)" xfId="2016"/>
    <cellStyle name="Ôčíŕíńîâűé [0]_14F1_520_Труд ресурсы РЦ МТО  НВ Мен  ОВСП  2008  (3)" xfId="2017"/>
    <cellStyle name="Ociriniaue [0]_14F1_520_Труд ресурсы РЦ МТО  НВ Мен  ОВСП  2008  (3) 2" xfId="2018"/>
    <cellStyle name="Ôčíŕíńîâűé [0]_14F1_520_Труд ресурсы РЦ МТО  НВ Мен  ОВСП  2008  (3) 2" xfId="2019"/>
    <cellStyle name="Ociriniaue [0]_17F1_626" xfId="2020"/>
    <cellStyle name="Ôčíŕíńîâűé [0]_17F1_626" xfId="2021"/>
    <cellStyle name="Ociriniaue [0]_17F1_626 2" xfId="2022"/>
    <cellStyle name="Ôčíŕíńîâűé [0]_17F1_626 2" xfId="2023"/>
    <cellStyle name="Ociriniaue [0]_17F1_626_IT-план 2008" xfId="2024"/>
    <cellStyle name="Ôčíŕíńîâűé [0]_17F1_626_IT-план 2008" xfId="2025"/>
    <cellStyle name="Ociriniaue [0]_17F1_626_БП TBM 2008" xfId="2026"/>
    <cellStyle name="Ôčíŕíńîâűé [0]_17F1_626_БП TBM 2008" xfId="2027"/>
    <cellStyle name="Ociriniaue [0]_17F1_626_БП TBM 2008 2" xfId="2028"/>
    <cellStyle name="Ôčíŕíńîâűé [0]_17F1_626_БП TBM 2008 2" xfId="2029"/>
    <cellStyle name="Ociriniaue [0]_17F1_626_ГПМ   (8 чел) 2008 " xfId="2030"/>
    <cellStyle name="Ôčíŕíńîâűé [0]_17F1_626_ГПМ   (8 чел) 2008 " xfId="2031"/>
    <cellStyle name="Ociriniaue [0]_17F1_626_ГПМ   (8 чел) 2008  2" xfId="2032"/>
    <cellStyle name="Ôčíŕíńîâűé [0]_17F1_626_ГПМ   (8 чел) 2008  2" xfId="2033"/>
    <cellStyle name="Ociriniaue [0]_17F1_626_ЕСН профком" xfId="2034"/>
    <cellStyle name="Ôčíŕíńîâűé [0]_17F1_626_ЕСН профком" xfId="2035"/>
    <cellStyle name="Ociriniaue [0]_17F1_626_К В  2007 от Соколова" xfId="2036"/>
    <cellStyle name="Ôčíŕíńîâűé [0]_17F1_626_К В  2007 от Соколова" xfId="2037"/>
    <cellStyle name="Ociriniaue [0]_17F1_626_К В  2007 от Соколова 2" xfId="2038"/>
    <cellStyle name="Ôčíŕíńîâűé [0]_17F1_626_К В  2007 от Соколова 2" xfId="2039"/>
    <cellStyle name="Ociriniaue [0]_17F1_626_К.В. 2006 новый" xfId="2040"/>
    <cellStyle name="Ôčíŕíńîâűé [0]_17F1_626_К.В. 2006 новый" xfId="2041"/>
    <cellStyle name="Ociriniaue [0]_17F1_626_К.В. 2006 новый 2" xfId="2042"/>
    <cellStyle name="Ôčíŕíńîâűé [0]_17F1_626_К.В. 2006 новый 2" xfId="2043"/>
    <cellStyle name="Ociriniaue [0]_17F1_626_Кап.ремонт 2009.от 04.08" xfId="2044"/>
    <cellStyle name="Ôčíŕíńîâűé [0]_17F1_626_Кап.ремонт 2009.от 04.08" xfId="2045"/>
    <cellStyle name="Ociriniaue [0]_17F1_626_Книга1" xfId="2046"/>
    <cellStyle name="Ôčíŕíńîâűé [0]_17F1_626_Книга1" xfId="2047"/>
    <cellStyle name="Ociriniaue [0]_17F1_626_Книга1 (2)" xfId="2048"/>
    <cellStyle name="Ôčíŕíńîâűé [0]_17F1_626_Книга1 (2)" xfId="2049"/>
    <cellStyle name="Ociriniaue [0]_17F1_626_Книга1 (2) 2" xfId="2050"/>
    <cellStyle name="Ôčíŕíńîâűé [0]_17F1_626_Книга1 (2) 2" xfId="2051"/>
    <cellStyle name="Ociriniaue [0]_17F1_626_Книга1 2" xfId="2052"/>
    <cellStyle name="Ôčíŕíńîâűé [0]_17F1_626_Книга1 2" xfId="2053"/>
    <cellStyle name="Ociriniaue [0]_17F1_626_МТО Филиал  Бюджет 2006" xfId="2054"/>
    <cellStyle name="Ôčíŕíńîâűé [0]_17F1_626_МТО Филиал  Бюджет 2006" xfId="2055"/>
    <cellStyle name="Ociriniaue [0]_17F1_626_МТО Филиал  Бюджет 2006 2" xfId="2056"/>
    <cellStyle name="Ôčíŕíńîâűé [0]_17F1_626_МТО Филиал  Бюджет 2006 2" xfId="2057"/>
    <cellStyle name="Ociriniaue [0]_17F1_626_Резервы" xfId="2058"/>
    <cellStyle name="Ôčíŕíńîâűé [0]_17F1_626_Резервы" xfId="2059"/>
    <cellStyle name="Ociriniaue [0]_17F1_626_Резервы 09" xfId="2060"/>
    <cellStyle name="Ôčíŕíńîâűé [0]_17F1_626_Резервы 09" xfId="2061"/>
    <cellStyle name="Ociriniaue [0]_17F1_626_Сводная  МТР  ТВС" xfId="2062"/>
    <cellStyle name="Ôčíŕíńîâűé [0]_17F1_626_Сводная  МТР  ТВС" xfId="2063"/>
    <cellStyle name="Ociriniaue [0]_17F1_626_Сводная заявка  на 2007vvvvv" xfId="2064"/>
    <cellStyle name="Ôčíŕíńîâűé [0]_17F1_626_Сводная заявка  на 2007vvvvv" xfId="2065"/>
    <cellStyle name="Ociriniaue [0]_17F1_626_Смета 2008" xfId="2066"/>
    <cellStyle name="Ôčíŕíńîâűé [0]_17F1_626_Смета 2008" xfId="2067"/>
    <cellStyle name="Ociriniaue [0]_17F1_626_Смета 2008 " xfId="2068"/>
    <cellStyle name="Ôčíŕíńîâűé [0]_17F1_626_Смета 2008 " xfId="2069"/>
    <cellStyle name="Ociriniaue [0]_17F1_626_Смета 2008  2" xfId="2070"/>
    <cellStyle name="Ôčíŕíńîâűé [0]_17F1_626_Смета 2008  2" xfId="2071"/>
    <cellStyle name="Ociriniaue [0]_17F1_626_Смета 2008 2" xfId="2072"/>
    <cellStyle name="Ôčíŕíńîâűé [0]_17F1_626_Смета 2008 2" xfId="2073"/>
    <cellStyle name="Ociriniaue [0]_17F1_626_ТМВ 10" xfId="2074"/>
    <cellStyle name="Ôčíŕíńîâűé [0]_17F1_626_ТМВ 10" xfId="2075"/>
    <cellStyle name="Ociriniaue [0]_17F1_626_Труд ресурсы РЦ МТО  НВ Мен  ГПМ  2008 " xfId="2076"/>
    <cellStyle name="Ôčíŕíńîâűé [0]_17F1_626_Труд ресурсы РЦ МТО  НВ Мен  ГПМ  2008 " xfId="2077"/>
    <cellStyle name="Ociriniaue [0]_17F1_626_Труд ресурсы РЦ МТО  НВ Мен  ГПМ  2008  (3)" xfId="2078"/>
    <cellStyle name="Ôčíŕíńîâűé [0]_17F1_626_Труд ресурсы РЦ МТО  НВ Мен  ГПМ  2008  (3)" xfId="2079"/>
    <cellStyle name="Ociriniaue [0]_17F1_626_Труд ресурсы РЦ МТО  НВ Мен  ГПМ  2008  (3) 2" xfId="2080"/>
    <cellStyle name="Ôčíŕíńîâűé [0]_17F1_626_Труд ресурсы РЦ МТО  НВ Мен  ГПМ  2008  (3) 2" xfId="2081"/>
    <cellStyle name="Ociriniaue [0]_17F1_626_Труд ресурсы РЦ МТО  НВ Мен  ГПМ  2008  2" xfId="2082"/>
    <cellStyle name="Ôčíŕíńîâűé [0]_17F1_626_Труд ресурсы РЦ МТО  НВ Мен  ГПМ  2008  2" xfId="2083"/>
    <cellStyle name="Ociriniaue [0]_17F1_626_Труд ресурсы РЦ МТО  НВ Мен  ОВСП  2008  (2)" xfId="2084"/>
    <cellStyle name="Ôčíŕíńîâűé [0]_17F1_626_Труд ресурсы РЦ МТО  НВ Мен  ОВСП  2008  (2)" xfId="2085"/>
    <cellStyle name="Ociriniaue [0]_17F1_626_Труд ресурсы РЦ МТО  НВ Мен  ОВСП  2008  (2) 2" xfId="2086"/>
    <cellStyle name="Ôčíŕíńîâűé [0]_17F1_626_Труд ресурсы РЦ МТО  НВ Мен  ОВСП  2008  (2) 2" xfId="2087"/>
    <cellStyle name="Ociriniaue [0]_17F1_626_Труд ресурсы РЦ МТО  НВ Мен  ОВСП  2008  (3)" xfId="2088"/>
    <cellStyle name="Ôčíŕíńîâűé [0]_17F1_626_Труд ресурсы РЦ МТО  НВ Мен  ОВСП  2008  (3)" xfId="2089"/>
    <cellStyle name="Ociriniaue [0]_17F1_626_Труд ресурсы РЦ МТО  НВ Мен  ОВСП  2008  (3) 2" xfId="2090"/>
    <cellStyle name="Ôčíŕíńîâűé [0]_17F1_626_Труд ресурсы РЦ МТО  НВ Мен  ОВСП  2008  (3) 2" xfId="2091"/>
    <cellStyle name="Ociriniaue [0]_19F1_628" xfId="2092"/>
    <cellStyle name="Ôčíŕíńîâűé [0]_19F1_628" xfId="2093"/>
    <cellStyle name="Ociriniaue [0]_19F1_628 2" xfId="2094"/>
    <cellStyle name="Ôčíŕíńîâűé [0]_19F1_628 2" xfId="2095"/>
    <cellStyle name="Ociriniaue [0]_19F1_628_IT-план 2008" xfId="2096"/>
    <cellStyle name="Ôčíŕíńîâűé [0]_19F1_628_IT-план 2008" xfId="2097"/>
    <cellStyle name="Ociriniaue [0]_19F1_628_БП TBM 2008" xfId="2098"/>
    <cellStyle name="Ôčíŕíńîâűé [0]_19F1_628_БП TBM 2008" xfId="2099"/>
    <cellStyle name="Ociriniaue [0]_19F1_628_БП TBM 2008 2" xfId="2100"/>
    <cellStyle name="Ôčíŕíńîâűé [0]_19F1_628_БП TBM 2008 2" xfId="2101"/>
    <cellStyle name="Ociriniaue [0]_19F1_628_ГПМ   (8 чел) 2008 " xfId="2102"/>
    <cellStyle name="Ôčíŕíńîâűé [0]_19F1_628_ГПМ   (8 чел) 2008 " xfId="2103"/>
    <cellStyle name="Ociriniaue [0]_19F1_628_ГПМ   (8 чел) 2008  2" xfId="2104"/>
    <cellStyle name="Ôčíŕíńîâűé [0]_19F1_628_ГПМ   (8 чел) 2008  2" xfId="2105"/>
    <cellStyle name="Ociriniaue [0]_19F1_628_ЕСН профком" xfId="2106"/>
    <cellStyle name="Ôčíŕíńîâűé [0]_19F1_628_ЕСН профком" xfId="2107"/>
    <cellStyle name="Ociriniaue [0]_19F1_628_К В  2007 от Соколова" xfId="2108"/>
    <cellStyle name="Ôčíŕíńîâűé [0]_19F1_628_К В  2007 от Соколова" xfId="2109"/>
    <cellStyle name="Ociriniaue [0]_19F1_628_К В  2007 от Соколова 2" xfId="2110"/>
    <cellStyle name="Ôčíŕíńîâűé [0]_19F1_628_К В  2007 от Соколова 2" xfId="2111"/>
    <cellStyle name="Ociriniaue [0]_19F1_628_К.В. 2006 новый" xfId="2112"/>
    <cellStyle name="Ôčíŕíńîâűé [0]_19F1_628_К.В. 2006 новый" xfId="2113"/>
    <cellStyle name="Ociriniaue [0]_19F1_628_К.В. 2006 новый 2" xfId="2114"/>
    <cellStyle name="Ôčíŕíńîâűé [0]_19F1_628_К.В. 2006 новый 2" xfId="2115"/>
    <cellStyle name="Ociriniaue [0]_19F1_628_Кап.ремонт 2009.от 04.08" xfId="2116"/>
    <cellStyle name="Ôčíŕíńîâűé [0]_19F1_628_Кап.ремонт 2009.от 04.08" xfId="2117"/>
    <cellStyle name="Ociriniaue [0]_19F1_628_Книга1" xfId="2118"/>
    <cellStyle name="Ôčíŕíńîâűé [0]_19F1_628_Книга1" xfId="2119"/>
    <cellStyle name="Ociriniaue [0]_19F1_628_Книга1 (2)" xfId="2120"/>
    <cellStyle name="Ôčíŕíńîâűé [0]_19F1_628_Книга1 (2)" xfId="2121"/>
    <cellStyle name="Ociriniaue [0]_19F1_628_Книга1 (2) 2" xfId="2122"/>
    <cellStyle name="Ôčíŕíńîâűé [0]_19F1_628_Книга1 (2) 2" xfId="2123"/>
    <cellStyle name="Ociriniaue [0]_19F1_628_Книга1 2" xfId="2124"/>
    <cellStyle name="Ôčíŕíńîâűé [0]_19F1_628_Книга1 2" xfId="2125"/>
    <cellStyle name="Ociriniaue [0]_19F1_628_МТО Филиал  Бюджет 2006" xfId="2126"/>
    <cellStyle name="Ôčíŕíńîâűé [0]_19F1_628_МТО Филиал  Бюджет 2006" xfId="2127"/>
    <cellStyle name="Ociriniaue [0]_19F1_628_МТО Филиал  Бюджет 2006 2" xfId="2128"/>
    <cellStyle name="Ôčíŕíńîâűé [0]_19F1_628_МТО Филиал  Бюджет 2006 2" xfId="2129"/>
    <cellStyle name="Ociriniaue [0]_19F1_628_Резервы" xfId="2130"/>
    <cellStyle name="Ôčíŕíńîâűé [0]_19F1_628_Резервы" xfId="2131"/>
    <cellStyle name="Ociriniaue [0]_19F1_628_Резервы 09" xfId="2132"/>
    <cellStyle name="Ôčíŕíńîâűé [0]_19F1_628_Резервы 09" xfId="2133"/>
    <cellStyle name="Ociriniaue [0]_19F1_628_Сводная  МТР  ТВС" xfId="2134"/>
    <cellStyle name="Ôčíŕíńîâűé [0]_19F1_628_Сводная  МТР  ТВС" xfId="2135"/>
    <cellStyle name="Ociriniaue [0]_19F1_628_Сводная заявка  на 2007vvvvv" xfId="2136"/>
    <cellStyle name="Ôčíŕíńîâűé [0]_19F1_628_Сводная заявка  на 2007vvvvv" xfId="2137"/>
    <cellStyle name="Ociriniaue [0]_19F1_628_Смета 2008" xfId="2138"/>
    <cellStyle name="Ôčíŕíńîâűé [0]_19F1_628_Смета 2008" xfId="2139"/>
    <cellStyle name="Ociriniaue [0]_19F1_628_Смета 2008 " xfId="2140"/>
    <cellStyle name="Ôčíŕíńîâűé [0]_19F1_628_Смета 2008 " xfId="2141"/>
    <cellStyle name="Ociriniaue [0]_19F1_628_Смета 2008  2" xfId="2142"/>
    <cellStyle name="Ôčíŕíńîâűé [0]_19F1_628_Смета 2008  2" xfId="2143"/>
    <cellStyle name="Ociriniaue [0]_19F1_628_Смета 2008 2" xfId="2144"/>
    <cellStyle name="Ôčíŕíńîâűé [0]_19F1_628_Смета 2008 2" xfId="2145"/>
    <cellStyle name="Ociriniaue [0]_19F1_628_ТМВ 10" xfId="2146"/>
    <cellStyle name="Ôčíŕíńîâűé [0]_19F1_628_ТМВ 10" xfId="2147"/>
    <cellStyle name="Ociriniaue [0]_19F1_628_Труд ресурсы РЦ МТО  НВ Мен  ГПМ  2008 " xfId="2148"/>
    <cellStyle name="Ôčíŕíńîâűé [0]_19F1_628_Труд ресурсы РЦ МТО  НВ Мен  ГПМ  2008 " xfId="2149"/>
    <cellStyle name="Ociriniaue [0]_19F1_628_Труд ресурсы РЦ МТО  НВ Мен  ГПМ  2008  (3)" xfId="2150"/>
    <cellStyle name="Ôčíŕíńîâűé [0]_19F1_628_Труд ресурсы РЦ МТО  НВ Мен  ГПМ  2008  (3)" xfId="2151"/>
    <cellStyle name="Ociriniaue [0]_19F1_628_Труд ресурсы РЦ МТО  НВ Мен  ГПМ  2008  (3) 2" xfId="2152"/>
    <cellStyle name="Ôčíŕíńîâűé [0]_19F1_628_Труд ресурсы РЦ МТО  НВ Мен  ГПМ  2008  (3) 2" xfId="2153"/>
    <cellStyle name="Ociriniaue [0]_19F1_628_Труд ресурсы РЦ МТО  НВ Мен  ГПМ  2008  2" xfId="2154"/>
    <cellStyle name="Ôčíŕíńîâűé [0]_19F1_628_Труд ресурсы РЦ МТО  НВ Мен  ГПМ  2008  2" xfId="2155"/>
    <cellStyle name="Ociriniaue [0]_19F1_628_Труд ресурсы РЦ МТО  НВ Мен  ОВСП  2008  (2)" xfId="2156"/>
    <cellStyle name="Ôčíŕíńîâűé [0]_19F1_628_Труд ресурсы РЦ МТО  НВ Мен  ОВСП  2008  (2)" xfId="2157"/>
    <cellStyle name="Ociriniaue [0]_19F1_628_Труд ресурсы РЦ МТО  НВ Мен  ОВСП  2008  (2) 2" xfId="2158"/>
    <cellStyle name="Ôčíŕíńîâűé [0]_19F1_628_Труд ресурсы РЦ МТО  НВ Мен  ОВСП  2008  (2) 2" xfId="2159"/>
    <cellStyle name="Ociriniaue [0]_19F1_628_Труд ресурсы РЦ МТО  НВ Мен  ОВСП  2008  (3)" xfId="2160"/>
    <cellStyle name="Ôčíŕíńîâűé [0]_19F1_628_Труд ресурсы РЦ МТО  НВ Мен  ОВСП  2008  (3)" xfId="2161"/>
    <cellStyle name="Ociriniaue [0]_19F1_628_Труд ресурсы РЦ МТО  НВ Мен  ОВСП  2008  (3) 2" xfId="2162"/>
    <cellStyle name="Ôčíŕíńîâűé [0]_19F1_628_Труд ресурсы РЦ МТО  НВ Мен  ОВСП  2008  (3) 2" xfId="2163"/>
    <cellStyle name="Ociriniaue [0]_240_60_7" xfId="2164"/>
    <cellStyle name="Ôčíŕíńîâűé [0]_240_60_7" xfId="2165"/>
    <cellStyle name="Ociriniaue [0]_240_60_7 2" xfId="2166"/>
    <cellStyle name="Ôčíŕíńîâűé [0]_240_60_7 2" xfId="2167"/>
    <cellStyle name="Ociriniaue [0]_240_60_7_IT-план 2008" xfId="2168"/>
    <cellStyle name="Ôčíŕíńîâűé [0]_240_60_7_IT-план 2008" xfId="2169"/>
    <cellStyle name="Ociriniaue [0]_240_60_7_БП TBM 2008" xfId="2170"/>
    <cellStyle name="Ôčíŕíńîâűé [0]_240_60_7_БП TBM 2008" xfId="2171"/>
    <cellStyle name="Ociriniaue [0]_240_60_7_БП TBM 2008 2" xfId="2172"/>
    <cellStyle name="Ôčíŕíńîâűé [0]_240_60_7_БП TBM 2008 2" xfId="2173"/>
    <cellStyle name="Ociriniaue [0]_240_60_7_ГПМ   (8 чел) 2008 " xfId="2174"/>
    <cellStyle name="Ôčíŕíńîâűé [0]_240_60_7_ГПМ   (8 чел) 2008 " xfId="2175"/>
    <cellStyle name="Ociriniaue [0]_240_60_7_ГПМ   (8 чел) 2008  2" xfId="2176"/>
    <cellStyle name="Ôčíŕíńîâűé [0]_240_60_7_ГПМ   (8 чел) 2008  2" xfId="2177"/>
    <cellStyle name="Ociriniaue [0]_240_60_7_ЕСН профком" xfId="2178"/>
    <cellStyle name="Ôčíŕíńîâűé [0]_240_60_7_ЕСН профком" xfId="2179"/>
    <cellStyle name="Ociriniaue [0]_240_60_7_К В  2007 от Соколова" xfId="2180"/>
    <cellStyle name="Ôčíŕíńîâűé [0]_240_60_7_К В  2007 от Соколова" xfId="2181"/>
    <cellStyle name="Ociriniaue [0]_240_60_7_К В  2007 от Соколова 2" xfId="2182"/>
    <cellStyle name="Ôčíŕíńîâűé [0]_240_60_7_К В  2007 от Соколова 2" xfId="2183"/>
    <cellStyle name="Ociriniaue [0]_240_60_7_К.В. 2006 новый" xfId="2184"/>
    <cellStyle name="Ôčíŕíńîâűé [0]_240_60_7_К.В. 2006 новый" xfId="2185"/>
    <cellStyle name="Ociriniaue [0]_240_60_7_К.В. 2006 новый 2" xfId="2186"/>
    <cellStyle name="Ôčíŕíńîâűé [0]_240_60_7_К.В. 2006 новый 2" xfId="2187"/>
    <cellStyle name="Ociriniaue [0]_240_60_7_Кап.ремонт 2009.от 04.08" xfId="2188"/>
    <cellStyle name="Ôčíŕíńîâűé [0]_240_60_7_Кап.ремонт 2009.от 04.08" xfId="2189"/>
    <cellStyle name="Ociriniaue [0]_240_60_7_Книга1" xfId="2190"/>
    <cellStyle name="Ôčíŕíńîâűé [0]_240_60_7_Книга1" xfId="2191"/>
    <cellStyle name="Ociriniaue [0]_240_60_7_Книга1 (2)" xfId="2192"/>
    <cellStyle name="Ôčíŕíńîâűé [0]_240_60_7_Книга1 (2)" xfId="2193"/>
    <cellStyle name="Ociriniaue [0]_240_60_7_Книга1 (2) 2" xfId="2194"/>
    <cellStyle name="Ôčíŕíńîâűé [0]_240_60_7_Книга1 (2) 2" xfId="2195"/>
    <cellStyle name="Ociriniaue [0]_240_60_7_Книга1 2" xfId="2196"/>
    <cellStyle name="Ôčíŕíńîâűé [0]_240_60_7_Книга1 2" xfId="2197"/>
    <cellStyle name="Ociriniaue [0]_240_60_7_МТО Филиал  Бюджет 2006" xfId="2198"/>
    <cellStyle name="Ôčíŕíńîâűé [0]_240_60_7_МТО Филиал  Бюджет 2006" xfId="2199"/>
    <cellStyle name="Ociriniaue [0]_240_60_7_МТО Филиал  Бюджет 2006 2" xfId="2200"/>
    <cellStyle name="Ôčíŕíńîâűé [0]_240_60_7_МТО Филиал  Бюджет 2006 2" xfId="2201"/>
    <cellStyle name="Ociriniaue [0]_240_60_7_Резервы" xfId="2202"/>
    <cellStyle name="Ôčíŕíńîâűé [0]_240_60_7_Резервы" xfId="2203"/>
    <cellStyle name="Ociriniaue [0]_240_60_7_Резервы 09" xfId="2204"/>
    <cellStyle name="Ôčíŕíńîâűé [0]_240_60_7_Резервы 09" xfId="2205"/>
    <cellStyle name="Ociriniaue [0]_240_60_7_Сводная  МТР  ТВС" xfId="2206"/>
    <cellStyle name="Ôčíŕíńîâűé [0]_240_60_7_Сводная  МТР  ТВС" xfId="2207"/>
    <cellStyle name="Ociriniaue [0]_240_60_7_Сводная заявка  на 2007vvvvv" xfId="2208"/>
    <cellStyle name="Ôčíŕíńîâűé [0]_240_60_7_Сводная заявка  на 2007vvvvv" xfId="2209"/>
    <cellStyle name="Ociriniaue [0]_240_60_7_Смета 2008" xfId="2210"/>
    <cellStyle name="Ôčíŕíńîâűé [0]_240_60_7_Смета 2008" xfId="2211"/>
    <cellStyle name="Ociriniaue [0]_240_60_7_Смета 2008 " xfId="2212"/>
    <cellStyle name="Ôčíŕíńîâűé [0]_240_60_7_Смета 2008 " xfId="2213"/>
    <cellStyle name="Ociriniaue [0]_240_60_7_Смета 2008  2" xfId="2214"/>
    <cellStyle name="Ôčíŕíńîâűé [0]_240_60_7_Смета 2008  2" xfId="2215"/>
    <cellStyle name="Ociriniaue [0]_240_60_7_Смета 2008 2" xfId="2216"/>
    <cellStyle name="Ôčíŕíńîâűé [0]_240_60_7_Смета 2008 2" xfId="2217"/>
    <cellStyle name="Ociriniaue [0]_240_60_7_ТМВ 10" xfId="2218"/>
    <cellStyle name="Ôčíŕíńîâűé [0]_240_60_7_ТМВ 10" xfId="2219"/>
    <cellStyle name="Ociriniaue [0]_240_60_7_Труд ресурсы РЦ МТО  НВ Мен  ГПМ  2008 " xfId="2220"/>
    <cellStyle name="Ôčíŕíńîâűé [0]_240_60_7_Труд ресурсы РЦ МТО  НВ Мен  ГПМ  2008 " xfId="2221"/>
    <cellStyle name="Ociriniaue [0]_240_60_7_Труд ресурсы РЦ МТО  НВ Мен  ГПМ  2008  (3)" xfId="2222"/>
    <cellStyle name="Ôčíŕíńîâűé [0]_240_60_7_Труд ресурсы РЦ МТО  НВ Мен  ГПМ  2008  (3)" xfId="2223"/>
    <cellStyle name="Ociriniaue [0]_240_60_7_Труд ресурсы РЦ МТО  НВ Мен  ГПМ  2008  (3) 2" xfId="2224"/>
    <cellStyle name="Ôčíŕíńîâűé [0]_240_60_7_Труд ресурсы РЦ МТО  НВ Мен  ГПМ  2008  (3) 2" xfId="2225"/>
    <cellStyle name="Ociriniaue [0]_240_60_7_Труд ресурсы РЦ МТО  НВ Мен  ГПМ  2008  2" xfId="2226"/>
    <cellStyle name="Ôčíŕíńîâűé [0]_240_60_7_Труд ресурсы РЦ МТО  НВ Мен  ГПМ  2008  2" xfId="2227"/>
    <cellStyle name="Ociriniaue [0]_240_60_7_Труд ресурсы РЦ МТО  НВ Мен  ОВСП  2008  (2)" xfId="2228"/>
    <cellStyle name="Ôčíŕíńîâűé [0]_240_60_7_Труд ресурсы РЦ МТО  НВ Мен  ОВСП  2008  (2)" xfId="2229"/>
    <cellStyle name="Ociriniaue [0]_240_60_7_Труд ресурсы РЦ МТО  НВ Мен  ОВСП  2008  (2) 2" xfId="2230"/>
    <cellStyle name="Ôčíŕíńîâűé [0]_240_60_7_Труд ресурсы РЦ МТО  НВ Мен  ОВСП  2008  (2) 2" xfId="2231"/>
    <cellStyle name="Ociriniaue [0]_240_60_7_Труд ресурсы РЦ МТО  НВ Мен  ОВСП  2008  (3)" xfId="2232"/>
    <cellStyle name="Ôčíŕíńîâűé [0]_240_60_7_Труд ресурсы РЦ МТО  НВ Мен  ОВСП  2008  (3)" xfId="2233"/>
    <cellStyle name="Ociriniaue [0]_240_60_7_Труд ресурсы РЦ МТО  НВ Мен  ОВСП  2008  (3) 2" xfId="2234"/>
    <cellStyle name="Ôčíŕíńîâűé [0]_240_60_7_Труд ресурсы РЦ МТО  НВ Мен  ОВСП  2008  (3) 2" xfId="2235"/>
    <cellStyle name="Ociriniaue [0]_240_61DB" xfId="2236"/>
    <cellStyle name="Ôčíŕíńîâűé [0]_240_61DB" xfId="2237"/>
    <cellStyle name="Ociriniaue [0]_240_61DB 2" xfId="2238"/>
    <cellStyle name="Ôčíŕíńîâűé [0]_240_61DB 2" xfId="2239"/>
    <cellStyle name="Ociriniaue [0]_240_61DB_IT-план 2008" xfId="2240"/>
    <cellStyle name="Ôčíŕíńîâűé [0]_240_61DB_IT-план 2008" xfId="2241"/>
    <cellStyle name="Ociriniaue [0]_240_61DB_БП TBM 2008" xfId="2242"/>
    <cellStyle name="Ôčíŕíńîâűé [0]_240_61DB_БП TBM 2008" xfId="2243"/>
    <cellStyle name="Ociriniaue [0]_240_61DB_БП TBM 2008 2" xfId="2244"/>
    <cellStyle name="Ôčíŕíńîâűé [0]_240_61DB_БП TBM 2008 2" xfId="2245"/>
    <cellStyle name="Ociriniaue [0]_240_61DB_ГПМ   (8 чел) 2008 " xfId="2246"/>
    <cellStyle name="Ôčíŕíńîâűé [0]_240_61DB_ГПМ   (8 чел) 2008 " xfId="2247"/>
    <cellStyle name="Ociriniaue [0]_240_61DB_ГПМ   (8 чел) 2008  2" xfId="2248"/>
    <cellStyle name="Ôčíŕíńîâűé [0]_240_61DB_ГПМ   (8 чел) 2008  2" xfId="2249"/>
    <cellStyle name="Ociriniaue [0]_240_61DB_ЕСН профком" xfId="2250"/>
    <cellStyle name="Ôčíŕíńîâűé [0]_240_61DB_ЕСН профком" xfId="2251"/>
    <cellStyle name="Ociriniaue [0]_240_61DB_К В  2007 от Соколова" xfId="2252"/>
    <cellStyle name="Ôčíŕíńîâűé [0]_240_61DB_К В  2007 от Соколова" xfId="2253"/>
    <cellStyle name="Ociriniaue [0]_240_61DB_К В  2007 от Соколова 2" xfId="2254"/>
    <cellStyle name="Ôčíŕíńîâűé [0]_240_61DB_К В  2007 от Соколова 2" xfId="2255"/>
    <cellStyle name="Ociriniaue [0]_240_61DB_К.В. 2006 новый" xfId="2256"/>
    <cellStyle name="Ôčíŕíńîâűé [0]_240_61DB_К.В. 2006 новый" xfId="2257"/>
    <cellStyle name="Ociriniaue [0]_240_61DB_К.В. 2006 новый 2" xfId="2258"/>
    <cellStyle name="Ôčíŕíńîâűé [0]_240_61DB_К.В. 2006 новый 2" xfId="2259"/>
    <cellStyle name="Ociriniaue [0]_240_61DB_Кап.ремонт 2009.от 04.08" xfId="2260"/>
    <cellStyle name="Ôčíŕíńîâűé [0]_240_61DB_Кап.ремонт 2009.от 04.08" xfId="2261"/>
    <cellStyle name="Ociriniaue [0]_240_61DB_Книга1" xfId="2262"/>
    <cellStyle name="Ôčíŕíńîâűé [0]_240_61DB_Книга1" xfId="2263"/>
    <cellStyle name="Ociriniaue [0]_240_61DB_Книга1 (2)" xfId="2264"/>
    <cellStyle name="Ôčíŕíńîâűé [0]_240_61DB_Книга1 (2)" xfId="2265"/>
    <cellStyle name="Ociriniaue [0]_240_61DB_Книга1 (2) 2" xfId="2266"/>
    <cellStyle name="Ôčíŕíńîâűé [0]_240_61DB_Книга1 (2) 2" xfId="2267"/>
    <cellStyle name="Ociriniaue [0]_240_61DB_Книга1 2" xfId="2268"/>
    <cellStyle name="Ôčíŕíńîâűé [0]_240_61DB_Книга1 2" xfId="2269"/>
    <cellStyle name="Ociriniaue [0]_240_61DB_МТО Филиал  Бюджет 2006" xfId="2270"/>
    <cellStyle name="Ôčíŕíńîâűé [0]_240_61DB_МТО Филиал  Бюджет 2006" xfId="2271"/>
    <cellStyle name="Ociriniaue [0]_240_61DB_МТО Филиал  Бюджет 2006 2" xfId="2272"/>
    <cellStyle name="Ôčíŕíńîâűé [0]_240_61DB_МТО Филиал  Бюджет 2006 2" xfId="2273"/>
    <cellStyle name="Ociriniaue [0]_240_61DB_Резервы" xfId="2274"/>
    <cellStyle name="Ôčíŕíńîâűé [0]_240_61DB_Резервы" xfId="2275"/>
    <cellStyle name="Ociriniaue [0]_240_61DB_Резервы 09" xfId="2276"/>
    <cellStyle name="Ôčíŕíńîâűé [0]_240_61DB_Резервы 09" xfId="2277"/>
    <cellStyle name="Ociriniaue [0]_240_61DB_Сводная  МТР  ТВС" xfId="2278"/>
    <cellStyle name="Ôčíŕíńîâűé [0]_240_61DB_Сводная  МТР  ТВС" xfId="2279"/>
    <cellStyle name="Ociriniaue [0]_240_61DB_Сводная заявка  на 2007vvvvv" xfId="2280"/>
    <cellStyle name="Ôčíŕíńîâűé [0]_240_61DB_Сводная заявка  на 2007vvvvv" xfId="2281"/>
    <cellStyle name="Ociriniaue [0]_240_61DB_Смета 2008" xfId="2282"/>
    <cellStyle name="Ôčíŕíńîâűé [0]_240_61DB_Смета 2008" xfId="2283"/>
    <cellStyle name="Ociriniaue [0]_240_61DB_Смета 2008 " xfId="2284"/>
    <cellStyle name="Ôčíŕíńîâűé [0]_240_61DB_Смета 2008 " xfId="2285"/>
    <cellStyle name="Ociriniaue [0]_240_61DB_Смета 2008  2" xfId="2286"/>
    <cellStyle name="Ôčíŕíńîâűé [0]_240_61DB_Смета 2008  2" xfId="2287"/>
    <cellStyle name="Ociriniaue [0]_240_61DB_Смета 2008 2" xfId="2288"/>
    <cellStyle name="Ôčíŕíńîâűé [0]_240_61DB_Смета 2008 2" xfId="2289"/>
    <cellStyle name="Ociriniaue [0]_240_61DB_ТМВ 10" xfId="2290"/>
    <cellStyle name="Ôčíŕíńîâűé [0]_240_61DB_ТМВ 10" xfId="2291"/>
    <cellStyle name="Ociriniaue [0]_240_61DB_Труд ресурсы РЦ МТО  НВ Мен  ГПМ  2008 " xfId="2292"/>
    <cellStyle name="Ôčíŕíńîâűé [0]_240_61DB_Труд ресурсы РЦ МТО  НВ Мен  ГПМ  2008 " xfId="2293"/>
    <cellStyle name="Ociriniaue [0]_240_61DB_Труд ресурсы РЦ МТО  НВ Мен  ГПМ  2008  (3)" xfId="2294"/>
    <cellStyle name="Ôčíŕíńîâűé [0]_240_61DB_Труд ресурсы РЦ МТО  НВ Мен  ГПМ  2008  (3)" xfId="2295"/>
    <cellStyle name="Ociriniaue [0]_240_61DB_Труд ресурсы РЦ МТО  НВ Мен  ГПМ  2008  (3) 2" xfId="2296"/>
    <cellStyle name="Ôčíŕíńîâűé [0]_240_61DB_Труд ресурсы РЦ МТО  НВ Мен  ГПМ  2008  (3) 2" xfId="2297"/>
    <cellStyle name="Ociriniaue [0]_240_61DB_Труд ресурсы РЦ МТО  НВ Мен  ГПМ  2008  2" xfId="2298"/>
    <cellStyle name="Ôčíŕíńîâűé [0]_240_61DB_Труд ресурсы РЦ МТО  НВ Мен  ГПМ  2008  2" xfId="2299"/>
    <cellStyle name="Ociriniaue [0]_240_61DB_Труд ресурсы РЦ МТО  НВ Мен  ОВСП  2008  (2)" xfId="2300"/>
    <cellStyle name="Ôčíŕíńîâűé [0]_240_61DB_Труд ресурсы РЦ МТО  НВ Мен  ОВСП  2008  (2)" xfId="2301"/>
    <cellStyle name="Ociriniaue [0]_240_61DB_Труд ресурсы РЦ МТО  НВ Мен  ОВСП  2008  (2) 2" xfId="2302"/>
    <cellStyle name="Ôčíŕíńîâűé [0]_240_61DB_Труд ресурсы РЦ МТО  НВ Мен  ОВСП  2008  (2) 2" xfId="2303"/>
    <cellStyle name="Ociriniaue [0]_240_61DB_Труд ресурсы РЦ МТО  НВ Мен  ОВСП  2008  (3)" xfId="2304"/>
    <cellStyle name="Ôčíŕíńîâűé [0]_240_61DB_Труд ресурсы РЦ МТО  НВ Мен  ОВСП  2008  (3)" xfId="2305"/>
    <cellStyle name="Ociriniaue [0]_240_61DB_Труд ресурсы РЦ МТО  НВ Мен  ОВСП  2008  (3) 2" xfId="2306"/>
    <cellStyle name="Ôčíŕíńîâűé [0]_240_61DB_Труд ресурсы РЦ МТО  НВ Мен  ОВСП  2008  (3) 2" xfId="2307"/>
    <cellStyle name="Ociriniaue [0]_5F1_140" xfId="2308"/>
    <cellStyle name="Ôčíŕíńîâűé [0]_5F1_140" xfId="2309"/>
    <cellStyle name="Ociriniaue [0]_5F1_140 2" xfId="2310"/>
    <cellStyle name="Ôčíŕíńîâűé [0]_5F1_140 2" xfId="2311"/>
    <cellStyle name="Ociriniaue [0]_5F1_140_IT-план 2008" xfId="2312"/>
    <cellStyle name="Ôčíŕíńîâűé [0]_5F1_140_IT-план 2008" xfId="2313"/>
    <cellStyle name="Ociriniaue [0]_5F1_140_БП TBM 2008" xfId="2314"/>
    <cellStyle name="Ôčíŕíńîâűé [0]_5F1_140_БП TBM 2008" xfId="2315"/>
    <cellStyle name="Ociriniaue [0]_5F1_140_ГПМ   (8 чел) 2008 " xfId="2316"/>
    <cellStyle name="Ôčíŕíńîâűé [0]_5F1_140_ГПМ   (8 чел) 2008 " xfId="2317"/>
    <cellStyle name="Ociriniaue [0]_5F1_140_ЕСН профком" xfId="2318"/>
    <cellStyle name="Ôčíŕíńîâűé [0]_5F1_140_ЕСН профком" xfId="2319"/>
    <cellStyle name="Ociriniaue [0]_5F1_140_К В  2007 от Соколова" xfId="2320"/>
    <cellStyle name="Ôčíŕíńîâűé [0]_5F1_140_К В  2007 от Соколова" xfId="2321"/>
    <cellStyle name="Ociriniaue [0]_5F1_140_К.В. 2006 новый" xfId="2322"/>
    <cellStyle name="Ôčíŕíńîâűé [0]_5F1_140_К.В. 2006 новый" xfId="2323"/>
    <cellStyle name="Ociriniaue [0]_5F1_140_Кап.ремонт 2009.от 04.08" xfId="2324"/>
    <cellStyle name="Ôčíŕíńîâűé [0]_5F1_140_Кап.ремонт 2009.от 04.08" xfId="2325"/>
    <cellStyle name="Ociriniaue [0]_5F1_140_Книга1" xfId="2326"/>
    <cellStyle name="Ôčíŕíńîâűé [0]_5F1_140_Книга1" xfId="2327"/>
    <cellStyle name="Ociriniaue [0]_5F1_140_Книга1 (2)" xfId="2328"/>
    <cellStyle name="Ôčíŕíńîâűé [0]_5F1_140_Книга1 (2)" xfId="2329"/>
    <cellStyle name="Ociriniaue [0]_5F1_140_Книга1 (2) 2" xfId="2330"/>
    <cellStyle name="Ôčíŕíńîâűé [0]_5F1_140_Книга1 (2) 2" xfId="2331"/>
    <cellStyle name="Ociriniaue [0]_5F1_140_Книга1 2" xfId="2332"/>
    <cellStyle name="Ôčíŕíńîâűé [0]_5F1_140_Книга1 2" xfId="2333"/>
    <cellStyle name="Ociriniaue [0]_5F1_140_МТО Филиал  Бюджет 2006" xfId="2334"/>
    <cellStyle name="Ôčíŕíńîâűé [0]_5F1_140_МТО Филиал  Бюджет 2006" xfId="2335"/>
    <cellStyle name="Ociriniaue [0]_5F1_140_Резервы" xfId="2336"/>
    <cellStyle name="Ôčíŕíńîâűé [0]_5F1_140_Резервы" xfId="2337"/>
    <cellStyle name="Ociriniaue [0]_5F1_140_Резервы 09" xfId="2338"/>
    <cellStyle name="Ôčíŕíńîâűé [0]_5F1_140_Резервы 09" xfId="2339"/>
    <cellStyle name="Ociriniaue [0]_5F1_140_Сводная  МТР  ТВС" xfId="2340"/>
    <cellStyle name="Ôčíŕíńîâűé [0]_5F1_140_Сводная  МТР  ТВС" xfId="2341"/>
    <cellStyle name="Ociriniaue [0]_5F1_140_Сводная заявка  на 2007vvvvv" xfId="2342"/>
    <cellStyle name="Ôčíŕíńîâűé [0]_5F1_140_Сводная заявка  на 2007vvvvv" xfId="2343"/>
    <cellStyle name="Ociriniaue [0]_5F1_140_Смета 2008" xfId="2344"/>
    <cellStyle name="Ôčíŕíńîâűé [0]_5F1_140_Смета 2008" xfId="2345"/>
    <cellStyle name="Ociriniaue [0]_5F1_140_Смета 2008 " xfId="2346"/>
    <cellStyle name="Ôčíŕíńîâűé [0]_5F1_140_Смета 2008 " xfId="2347"/>
    <cellStyle name="Ociriniaue [0]_5F1_140_Смета 2008 2" xfId="2348"/>
    <cellStyle name="Ôčíŕíńîâűé [0]_5F1_140_Смета 2008 2" xfId="2349"/>
    <cellStyle name="Ociriniaue [0]_5F1_140_ТМВ 10" xfId="2350"/>
    <cellStyle name="Ôčíŕíńîâűé [0]_5F1_140_ТМВ 10" xfId="2351"/>
    <cellStyle name="Ociriniaue [0]_5F1_140_Труд ресурсы РЦ МТО  НВ Мен  ГПМ  2008 " xfId="2352"/>
    <cellStyle name="Ôčíŕíńîâűé [0]_5F1_140_Труд ресурсы РЦ МТО  НВ Мен  ГПМ  2008 " xfId="2353"/>
    <cellStyle name="Ociriniaue [0]_5F1_140_Труд ресурсы РЦ МТО  НВ Мен  ГПМ  2008  (3)" xfId="2354"/>
    <cellStyle name="Ôčíŕíńîâűé [0]_5F1_140_Труд ресурсы РЦ МТО  НВ Мен  ГПМ  2008  (3)" xfId="2355"/>
    <cellStyle name="Ociriniaue [0]_5F1_140_Труд ресурсы РЦ МТО  НВ Мен  ОВСП  2008  (2)" xfId="2356"/>
    <cellStyle name="Ôčíŕíńîâűé [0]_5F1_140_Труд ресурсы РЦ МТО  НВ Мен  ОВСП  2008  (2)" xfId="2357"/>
    <cellStyle name="Ociriniaue [0]_5F1_140_Труд ресурсы РЦ МТО  НВ Мен  ОВСП  2008  (3)" xfId="2358"/>
    <cellStyle name="Ôčíŕíńîâűé [0]_5F1_140_Труд ресурсы РЦ МТО  НВ Мен  ОВСП  2008  (3)" xfId="2359"/>
    <cellStyle name="Ociriniaue [0]_620_60_7" xfId="2360"/>
    <cellStyle name="Ôčíŕíńîâűé [0]_620_60_7" xfId="2361"/>
    <cellStyle name="Ociriniaue [0]_620_60_7 2" xfId="2362"/>
    <cellStyle name="Ôčíŕíńîâűé [0]_620_60_7 2" xfId="2363"/>
    <cellStyle name="Ociriniaue [0]_620_60_7_IT-план 2008" xfId="2364"/>
    <cellStyle name="Ôčíŕíńîâűé [0]_620_60_7_IT-план 2008" xfId="2365"/>
    <cellStyle name="Ociriniaue [0]_620_60_7_БП TBM 2008" xfId="2366"/>
    <cellStyle name="Ôčíŕíńîâűé [0]_620_60_7_БП TBM 2008" xfId="2367"/>
    <cellStyle name="Ociriniaue [0]_620_60_7_БП TBM 2008 2" xfId="2368"/>
    <cellStyle name="Ôčíŕíńîâűé [0]_620_60_7_БП TBM 2008 2" xfId="2369"/>
    <cellStyle name="Ociriniaue [0]_620_60_7_ГПМ   (8 чел) 2008 " xfId="2370"/>
    <cellStyle name="Ôčíŕíńîâűé [0]_620_60_7_ГПМ   (8 чел) 2008 " xfId="2371"/>
    <cellStyle name="Ociriniaue [0]_620_60_7_ГПМ   (8 чел) 2008  2" xfId="2372"/>
    <cellStyle name="Ôčíŕíńîâűé [0]_620_60_7_ГПМ   (8 чел) 2008  2" xfId="2373"/>
    <cellStyle name="Ociriniaue [0]_620_60_7_ЕСН профком" xfId="2374"/>
    <cellStyle name="Ôčíŕíńîâűé [0]_620_60_7_ЕСН профком" xfId="2375"/>
    <cellStyle name="Ociriniaue [0]_620_60_7_К В  2007 от Соколова" xfId="2376"/>
    <cellStyle name="Ôčíŕíńîâűé [0]_620_60_7_К В  2007 от Соколова" xfId="2377"/>
    <cellStyle name="Ociriniaue [0]_620_60_7_К В  2007 от Соколова 2" xfId="2378"/>
    <cellStyle name="Ôčíŕíńîâűé [0]_620_60_7_К В  2007 от Соколова 2" xfId="2379"/>
    <cellStyle name="Ociriniaue [0]_620_60_7_К.В. 2006 новый" xfId="2380"/>
    <cellStyle name="Ôčíŕíńîâűé [0]_620_60_7_К.В. 2006 новый" xfId="2381"/>
    <cellStyle name="Ociriniaue [0]_620_60_7_К.В. 2006 новый 2" xfId="2382"/>
    <cellStyle name="Ôčíŕíńîâűé [0]_620_60_7_К.В. 2006 новый 2" xfId="2383"/>
    <cellStyle name="Ociriniaue [0]_620_60_7_Кап.ремонт 2009.от 04.08" xfId="2384"/>
    <cellStyle name="Ôčíŕíńîâűé [0]_620_60_7_Кап.ремонт 2009.от 04.08" xfId="2385"/>
    <cellStyle name="Ociriniaue [0]_620_60_7_Книга1" xfId="2386"/>
    <cellStyle name="Ôčíŕíńîâűé [0]_620_60_7_Книга1" xfId="2387"/>
    <cellStyle name="Ociriniaue [0]_620_60_7_Книга1 (2)" xfId="2388"/>
    <cellStyle name="Ôčíŕíńîâűé [0]_620_60_7_Книга1 (2)" xfId="2389"/>
    <cellStyle name="Ociriniaue [0]_620_60_7_Книга1 (2) 2" xfId="2390"/>
    <cellStyle name="Ôčíŕíńîâűé [0]_620_60_7_Книга1 (2) 2" xfId="2391"/>
    <cellStyle name="Ociriniaue [0]_620_60_7_Книга1 2" xfId="2392"/>
    <cellStyle name="Ôčíŕíńîâűé [0]_620_60_7_Книга1 2" xfId="2393"/>
    <cellStyle name="Ociriniaue [0]_620_60_7_МТО Филиал  Бюджет 2006" xfId="2394"/>
    <cellStyle name="Ôčíŕíńîâűé [0]_620_60_7_МТО Филиал  Бюджет 2006" xfId="2395"/>
    <cellStyle name="Ociriniaue [0]_620_60_7_МТО Филиал  Бюджет 2006 2" xfId="2396"/>
    <cellStyle name="Ôčíŕíńîâűé [0]_620_60_7_МТО Филиал  Бюджет 2006 2" xfId="2397"/>
    <cellStyle name="Ociriniaue [0]_620_60_7_Резервы" xfId="2398"/>
    <cellStyle name="Ôčíŕíńîâűé [0]_620_60_7_Резервы" xfId="2399"/>
    <cellStyle name="Ociriniaue [0]_620_60_7_Резервы 09" xfId="2400"/>
    <cellStyle name="Ôčíŕíńîâűé [0]_620_60_7_Резервы 09" xfId="2401"/>
    <cellStyle name="Ociriniaue [0]_620_60_7_Сводная  МТР  ТВС" xfId="2402"/>
    <cellStyle name="Ôčíŕíńîâűé [0]_620_60_7_Сводная  МТР  ТВС" xfId="2403"/>
    <cellStyle name="Ociriniaue [0]_620_60_7_Сводная заявка  на 2007vvvvv" xfId="2404"/>
    <cellStyle name="Ôčíŕíńîâűé [0]_620_60_7_Сводная заявка  на 2007vvvvv" xfId="2405"/>
    <cellStyle name="Ociriniaue [0]_620_60_7_Смета 2008" xfId="2406"/>
    <cellStyle name="Ôčíŕíńîâűé [0]_620_60_7_Смета 2008" xfId="2407"/>
    <cellStyle name="Ociriniaue [0]_620_60_7_Смета 2008 " xfId="2408"/>
    <cellStyle name="Ôčíŕíńîâűé [0]_620_60_7_Смета 2008 " xfId="2409"/>
    <cellStyle name="Ociriniaue [0]_620_60_7_Смета 2008  2" xfId="2410"/>
    <cellStyle name="Ôčíŕíńîâűé [0]_620_60_7_Смета 2008  2" xfId="2411"/>
    <cellStyle name="Ociriniaue [0]_620_60_7_Смета 2008 2" xfId="2412"/>
    <cellStyle name="Ôčíŕíńîâűé [0]_620_60_7_Смета 2008 2" xfId="2413"/>
    <cellStyle name="Ociriniaue [0]_620_60_7_ТМВ 10" xfId="2414"/>
    <cellStyle name="Ôčíŕíńîâűé [0]_620_60_7_ТМВ 10" xfId="2415"/>
    <cellStyle name="Ociriniaue [0]_620_60_7_Труд ресурсы РЦ МТО  НВ Мен  ГПМ  2008 " xfId="2416"/>
    <cellStyle name="Ôčíŕíńîâűé [0]_620_60_7_Труд ресурсы РЦ МТО  НВ Мен  ГПМ  2008 " xfId="2417"/>
    <cellStyle name="Ociriniaue [0]_620_60_7_Труд ресурсы РЦ МТО  НВ Мен  ГПМ  2008  (3)" xfId="2418"/>
    <cellStyle name="Ôčíŕíńîâűé [0]_620_60_7_Труд ресурсы РЦ МТО  НВ Мен  ГПМ  2008  (3)" xfId="2419"/>
    <cellStyle name="Ociriniaue [0]_620_60_7_Труд ресурсы РЦ МТО  НВ Мен  ГПМ  2008  (3) 2" xfId="2420"/>
    <cellStyle name="Ôčíŕíńîâűé [0]_620_60_7_Труд ресурсы РЦ МТО  НВ Мен  ГПМ  2008  (3) 2" xfId="2421"/>
    <cellStyle name="Ociriniaue [0]_620_60_7_Труд ресурсы РЦ МТО  НВ Мен  ГПМ  2008  2" xfId="2422"/>
    <cellStyle name="Ôčíŕíńîâűé [0]_620_60_7_Труд ресурсы РЦ МТО  НВ Мен  ГПМ  2008  2" xfId="2423"/>
    <cellStyle name="Ociriniaue [0]_620_60_7_Труд ресурсы РЦ МТО  НВ Мен  ОВСП  2008  (2)" xfId="2424"/>
    <cellStyle name="Ôčíŕíńîâűé [0]_620_60_7_Труд ресурсы РЦ МТО  НВ Мен  ОВСП  2008  (2)" xfId="2425"/>
    <cellStyle name="Ociriniaue [0]_620_60_7_Труд ресурсы РЦ МТО  НВ Мен  ОВСП  2008  (2) 2" xfId="2426"/>
    <cellStyle name="Ôčíŕíńîâűé [0]_620_60_7_Труд ресурсы РЦ МТО  НВ Мен  ОВСП  2008  (2) 2" xfId="2427"/>
    <cellStyle name="Ociriniaue [0]_620_60_7_Труд ресурсы РЦ МТО  НВ Мен  ОВСП  2008  (3)" xfId="2428"/>
    <cellStyle name="Ôčíŕíńîâűé [0]_620_60_7_Труд ресурсы РЦ МТО  НВ Мен  ОВСП  2008  (3)" xfId="2429"/>
    <cellStyle name="Ociriniaue [0]_620_60_7_Труд ресурсы РЦ МТО  НВ Мен  ОВСП  2008  (3) 2" xfId="2430"/>
    <cellStyle name="Ôčíŕíńîâűé [0]_620_60_7_Труд ресурсы РЦ МТО  НВ Мен  ОВСП  2008  (3) 2" xfId="2431"/>
    <cellStyle name="Ociriniaue [0]_TMP626" xfId="2432"/>
    <cellStyle name="Ôčíŕíńîâűé [0]_TMP626" xfId="2433"/>
    <cellStyle name="Ociriniaue [0]_TMP626 2" xfId="2434"/>
    <cellStyle name="Ôčíŕíńîâűé [0]_TMP626 2" xfId="2435"/>
    <cellStyle name="Ociriniaue [0]_TMP626_IT-план 2008" xfId="2436"/>
    <cellStyle name="Ôčíŕíńîâűé [0]_TMP626_IT-план 2008" xfId="2437"/>
    <cellStyle name="Ociriniaue [0]_TMP626_БП TBM 2008" xfId="2438"/>
    <cellStyle name="Ôčíŕíńîâűé [0]_TMP626_БП TBM 2008" xfId="2439"/>
    <cellStyle name="Ociriniaue [0]_TMP626_БП TBM 2008 2" xfId="2440"/>
    <cellStyle name="Ôčíŕíńîâűé [0]_TMP626_БП TBM 2008 2" xfId="2441"/>
    <cellStyle name="Ociriniaue [0]_TMP626_ГПМ   (8 чел) 2008 " xfId="2442"/>
    <cellStyle name="Ôčíŕíńîâűé [0]_TMP626_ГПМ   (8 чел) 2008 " xfId="2443"/>
    <cellStyle name="Ociriniaue [0]_TMP626_ГПМ   (8 чел) 2008  2" xfId="2444"/>
    <cellStyle name="Ôčíŕíńîâűé [0]_TMP626_ГПМ   (8 чел) 2008  2" xfId="2445"/>
    <cellStyle name="Ociriniaue [0]_TMP626_ЕСН профком" xfId="2446"/>
    <cellStyle name="Ôčíŕíńîâűé [0]_TMP626_ЕСН профком" xfId="2447"/>
    <cellStyle name="Ociriniaue [0]_TMP626_К В  2007 от Соколова" xfId="2448"/>
    <cellStyle name="Ôčíŕíńîâűé [0]_TMP626_К В  2007 от Соколова" xfId="2449"/>
    <cellStyle name="Ociriniaue [0]_TMP626_К В  2007 от Соколова 2" xfId="2450"/>
    <cellStyle name="Ôčíŕíńîâűé [0]_TMP626_К В  2007 от Соколова 2" xfId="2451"/>
    <cellStyle name="Ociriniaue [0]_TMP626_К.В. 2006 новый" xfId="2452"/>
    <cellStyle name="Ôčíŕíńîâűé [0]_TMP626_К.В. 2006 новый" xfId="2453"/>
    <cellStyle name="Ociriniaue [0]_TMP626_К.В. 2006 новый 2" xfId="2454"/>
    <cellStyle name="Ôčíŕíńîâűé [0]_TMP626_К.В. 2006 новый 2" xfId="2455"/>
    <cellStyle name="Ociriniaue [0]_TMP626_Кап.ремонт 2009.от 04.08" xfId="2456"/>
    <cellStyle name="Ôčíŕíńîâűé [0]_TMP626_Кап.ремонт 2009.от 04.08" xfId="2457"/>
    <cellStyle name="Ociriniaue [0]_TMP626_Книга1" xfId="2458"/>
    <cellStyle name="Ôčíŕíńîâűé [0]_TMP626_Книга1" xfId="2459"/>
    <cellStyle name="Ociriniaue [0]_TMP626_Книга1 (2)" xfId="2460"/>
    <cellStyle name="Ôčíŕíńîâűé [0]_TMP626_Книга1 (2)" xfId="2461"/>
    <cellStyle name="Ociriniaue [0]_TMP626_Книга1 (2) 2" xfId="2462"/>
    <cellStyle name="Ôčíŕíńîâűé [0]_TMP626_Книга1 (2) 2" xfId="2463"/>
    <cellStyle name="Ociriniaue [0]_TMP626_Книга1 2" xfId="2464"/>
    <cellStyle name="Ôčíŕíńîâűé [0]_TMP626_Книга1 2" xfId="2465"/>
    <cellStyle name="Ociriniaue [0]_TMP626_МТО Филиал  Бюджет 2006" xfId="2466"/>
    <cellStyle name="Ôčíŕíńîâűé [0]_TMP626_МТО Филиал  Бюджет 2006" xfId="2467"/>
    <cellStyle name="Ociriniaue [0]_TMP626_МТО Филиал  Бюджет 2006 2" xfId="2468"/>
    <cellStyle name="Ôčíŕíńîâűé [0]_TMP626_МТО Филиал  Бюджет 2006 2" xfId="2469"/>
    <cellStyle name="Ociriniaue [0]_TMP626_Резервы" xfId="2470"/>
    <cellStyle name="Ôčíŕíńîâűé [0]_TMP626_Резервы" xfId="2471"/>
    <cellStyle name="Ociriniaue [0]_TMP626_Резервы 09" xfId="2472"/>
    <cellStyle name="Ôčíŕíńîâűé [0]_TMP626_Резервы 09" xfId="2473"/>
    <cellStyle name="Ociriniaue [0]_TMP626_Сводная  МТР  ТВС" xfId="2474"/>
    <cellStyle name="Ôčíŕíńîâűé [0]_TMP626_Сводная  МТР  ТВС" xfId="2475"/>
    <cellStyle name="Ociriniaue [0]_TMP626_Сводная заявка  на 2007vvvvv" xfId="2476"/>
    <cellStyle name="Ôčíŕíńîâűé [0]_TMP626_Сводная заявка  на 2007vvvvv" xfId="2477"/>
    <cellStyle name="Ociriniaue [0]_TMP626_Смета 2008" xfId="2478"/>
    <cellStyle name="Ôčíŕíńîâűé [0]_TMP626_Смета 2008" xfId="2479"/>
    <cellStyle name="Ociriniaue [0]_TMP626_Смета 2008 " xfId="2480"/>
    <cellStyle name="Ôčíŕíńîâűé [0]_TMP626_Смета 2008 " xfId="2481"/>
    <cellStyle name="Ociriniaue [0]_TMP626_Смета 2008  2" xfId="2482"/>
    <cellStyle name="Ôčíŕíńîâűé [0]_TMP626_Смета 2008  2" xfId="2483"/>
    <cellStyle name="Ociriniaue [0]_TMP626_Смета 2008 2" xfId="2484"/>
    <cellStyle name="Ôčíŕíńîâűé [0]_TMP626_Смета 2008 2" xfId="2485"/>
    <cellStyle name="Ociriniaue [0]_TMP626_ТМВ 10" xfId="2486"/>
    <cellStyle name="Ôčíŕíńîâűé [0]_TMP626_ТМВ 10" xfId="2487"/>
    <cellStyle name="Ociriniaue [0]_TMP626_Труд ресурсы РЦ МТО  НВ Мен  ГПМ  2008 " xfId="2488"/>
    <cellStyle name="Ôčíŕíńîâűé [0]_TMP626_Труд ресурсы РЦ МТО  НВ Мен  ГПМ  2008 " xfId="2489"/>
    <cellStyle name="Ociriniaue [0]_TMP626_Труд ресурсы РЦ МТО  НВ Мен  ГПМ  2008  (3)" xfId="2490"/>
    <cellStyle name="Ôčíŕíńîâűé [0]_TMP626_Труд ресурсы РЦ МТО  НВ Мен  ГПМ  2008  (3)" xfId="2491"/>
    <cellStyle name="Ociriniaue [0]_TMP626_Труд ресурсы РЦ МТО  НВ Мен  ГПМ  2008  (3) 2" xfId="2492"/>
    <cellStyle name="Ôčíŕíńîâűé [0]_TMP626_Труд ресурсы РЦ МТО  НВ Мен  ГПМ  2008  (3) 2" xfId="2493"/>
    <cellStyle name="Ociriniaue [0]_TMP626_Труд ресурсы РЦ МТО  НВ Мен  ГПМ  2008  2" xfId="2494"/>
    <cellStyle name="Ôčíŕíńîâűé [0]_TMP626_Труд ресурсы РЦ МТО  НВ Мен  ГПМ  2008  2" xfId="2495"/>
    <cellStyle name="Ociriniaue [0]_TMP626_Труд ресурсы РЦ МТО  НВ Мен  ОВСП  2008  (2)" xfId="2496"/>
    <cellStyle name="Ôčíŕíńîâűé [0]_TMP626_Труд ресурсы РЦ МТО  НВ Мен  ОВСП  2008  (2)" xfId="2497"/>
    <cellStyle name="Ociriniaue [0]_TMP626_Труд ресурсы РЦ МТО  НВ Мен  ОВСП  2008  (2) 2" xfId="2498"/>
    <cellStyle name="Ôčíŕíńîâűé [0]_TMP626_Труд ресурсы РЦ МТО  НВ Мен  ОВСП  2008  (2) 2" xfId="2499"/>
    <cellStyle name="Ociriniaue [0]_TMP626_Труд ресурсы РЦ МТО  НВ Мен  ОВСП  2008  (3)" xfId="2500"/>
    <cellStyle name="Ôčíŕíńîâűé [0]_TMP626_Труд ресурсы РЦ МТО  НВ Мен  ОВСП  2008  (3)" xfId="2501"/>
    <cellStyle name="Ociriniaue [0]_TMP626_Труд ресурсы РЦ МТО  НВ Мен  ОВСП  2008  (3) 2" xfId="2502"/>
    <cellStyle name="Ôčíŕíńîâűé [0]_TMP626_Труд ресурсы РЦ МТО  НВ Мен  ОВСП  2008  (3) 2" xfId="2503"/>
    <cellStyle name="Ociriniaue_10F1_250" xfId="2504"/>
    <cellStyle name="Ôčíŕíńîâűé_10F1_250" xfId="2505"/>
    <cellStyle name="Ociriniaue_10F1_250 2" xfId="2506"/>
    <cellStyle name="Ôčíŕíńîâűé_10F1_250 2" xfId="2507"/>
    <cellStyle name="Ociriniaue_10F1_250_IT-план 2008" xfId="2508"/>
    <cellStyle name="Ôčíŕíńîâűé_10F1_250_IT-план 2008" xfId="2509"/>
    <cellStyle name="Ociriniaue_10F1_250_БП TBM 2008" xfId="2510"/>
    <cellStyle name="Ôčíŕíńîâűé_10F1_250_БП TBM 2008" xfId="2511"/>
    <cellStyle name="Ociriniaue_10F1_250_БП TBM 2008 2" xfId="2512"/>
    <cellStyle name="Ôčíŕíńîâűé_10F1_250_БП TBM 2008 2" xfId="2513"/>
    <cellStyle name="Ociriniaue_10F1_250_ГПМ   (8 чел) 2008 " xfId="2514"/>
    <cellStyle name="Ôčíŕíńîâűé_10F1_250_ГПМ   (8 чел) 2008 " xfId="2515"/>
    <cellStyle name="Ociriniaue_10F1_250_ГПМ   (8 чел) 2008  2" xfId="2516"/>
    <cellStyle name="Ôčíŕíńîâűé_10F1_250_ГПМ   (8 чел) 2008  2" xfId="2517"/>
    <cellStyle name="Ociriniaue_10F1_250_ЕСН профком" xfId="2518"/>
    <cellStyle name="Ôčíŕíńîâűé_10F1_250_ЕСН профком" xfId="2519"/>
    <cellStyle name="Ociriniaue_10F1_250_К В  2007 от Соколова" xfId="2520"/>
    <cellStyle name="Ôčíŕíńîâűé_10F1_250_К В  2007 от Соколова" xfId="2521"/>
    <cellStyle name="Ociriniaue_10F1_250_К В  2007 от Соколова 2" xfId="2522"/>
    <cellStyle name="Ôčíŕíńîâűé_10F1_250_К В  2007 от Соколова 2" xfId="2523"/>
    <cellStyle name="Ociriniaue_10F1_250_К.В. 2006 новый" xfId="2524"/>
    <cellStyle name="Ôčíŕíńîâűé_10F1_250_К.В. 2006 новый" xfId="2525"/>
    <cellStyle name="Ociriniaue_10F1_250_К.В. 2006 новый 2" xfId="2526"/>
    <cellStyle name="Ôčíŕíńîâűé_10F1_250_К.В. 2006 новый 2" xfId="2527"/>
    <cellStyle name="Ociriniaue_10F1_250_Кап.ремонт 2009.от 04.08" xfId="2528"/>
    <cellStyle name="Ôčíŕíńîâűé_10F1_250_Кап.ремонт 2009.от 04.08" xfId="2529"/>
    <cellStyle name="Ociriniaue_10F1_250_Книга1" xfId="2530"/>
    <cellStyle name="Ôčíŕíńîâűé_10F1_250_Книга1" xfId="2531"/>
    <cellStyle name="Ociriniaue_10F1_250_Книга1 (2)" xfId="2532"/>
    <cellStyle name="Ôčíŕíńîâűé_10F1_250_Книга1 (2)" xfId="2533"/>
    <cellStyle name="Ociriniaue_10F1_250_Книга1 (2) 2" xfId="2534"/>
    <cellStyle name="Ôčíŕíńîâűé_10F1_250_Книга1 (2) 2" xfId="2535"/>
    <cellStyle name="Ociriniaue_10F1_250_Книга1 2" xfId="2536"/>
    <cellStyle name="Ôčíŕíńîâűé_10F1_250_Книга1 2" xfId="2537"/>
    <cellStyle name="Ociriniaue_10F1_250_МТО Филиал  Бюджет 2006" xfId="2538"/>
    <cellStyle name="Ôčíŕíńîâűé_10F1_250_МТО Филиал  Бюджет 2006" xfId="2539"/>
    <cellStyle name="Ociriniaue_10F1_250_МТО Филиал  Бюджет 2006 2" xfId="2540"/>
    <cellStyle name="Ôčíŕíńîâűé_10F1_250_МТО Филиал  Бюджет 2006 2" xfId="2541"/>
    <cellStyle name="Ociriniaue_10F1_250_Резервы" xfId="2542"/>
    <cellStyle name="Ôčíŕíńîâűé_10F1_250_Резервы" xfId="2543"/>
    <cellStyle name="Ociriniaue_10F1_250_Резервы 09" xfId="2544"/>
    <cellStyle name="Ôčíŕíńîâűé_10F1_250_Резервы 09" xfId="2545"/>
    <cellStyle name="Ociriniaue_10F1_250_Сводная  МТР  ТВС" xfId="2546"/>
    <cellStyle name="Ôčíŕíńîâűé_10F1_250_Сводная  МТР  ТВС" xfId="2547"/>
    <cellStyle name="Ociriniaue_10F1_250_Сводная заявка  на 2007vvvvv" xfId="2548"/>
    <cellStyle name="Ôčíŕíńîâűé_10F1_250_Сводная заявка  на 2007vvvvv" xfId="2549"/>
    <cellStyle name="Ociriniaue_10F1_250_Смета 2008" xfId="2550"/>
    <cellStyle name="Ôčíŕíńîâűé_10F1_250_Смета 2008" xfId="2551"/>
    <cellStyle name="Ociriniaue_10F1_250_Смета 2008 " xfId="2552"/>
    <cellStyle name="Ôčíŕíńîâűé_10F1_250_Смета 2008 " xfId="2553"/>
    <cellStyle name="Ociriniaue_10F1_250_Смета 2008  2" xfId="2554"/>
    <cellStyle name="Ôčíŕíńîâűé_10F1_250_Смета 2008  2" xfId="2555"/>
    <cellStyle name="Ociriniaue_10F1_250_Смета 2008 2" xfId="2556"/>
    <cellStyle name="Ôčíŕíńîâűé_10F1_250_Смета 2008 2" xfId="2557"/>
    <cellStyle name="Ociriniaue_10F1_250_ТМВ 10" xfId="2558"/>
    <cellStyle name="Ôčíŕíńîâűé_10F1_250_ТМВ 10" xfId="2559"/>
    <cellStyle name="Ociriniaue_10F1_250_Труд ресурсы РЦ МТО  НВ Мен  ГПМ  2008 " xfId="2560"/>
    <cellStyle name="Ôčíŕíńîâűé_10F1_250_Труд ресурсы РЦ МТО  НВ Мен  ГПМ  2008 " xfId="2561"/>
    <cellStyle name="Ociriniaue_10F1_250_Труд ресурсы РЦ МТО  НВ Мен  ГПМ  2008  (3)" xfId="2562"/>
    <cellStyle name="Ôčíŕíńîâűé_10F1_250_Труд ресурсы РЦ МТО  НВ Мен  ГПМ  2008  (3)" xfId="2563"/>
    <cellStyle name="Ociriniaue_10F1_250_Труд ресурсы РЦ МТО  НВ Мен  ГПМ  2008  (3) 2" xfId="2564"/>
    <cellStyle name="Ôčíŕíńîâűé_10F1_250_Труд ресурсы РЦ МТО  НВ Мен  ГПМ  2008  (3) 2" xfId="2565"/>
    <cellStyle name="Ociriniaue_10F1_250_Труд ресурсы РЦ МТО  НВ Мен  ГПМ  2008  2" xfId="2566"/>
    <cellStyle name="Ôčíŕíńîâűé_10F1_250_Труд ресурсы РЦ МТО  НВ Мен  ГПМ  2008  2" xfId="2567"/>
    <cellStyle name="Ociriniaue_10F1_250_Труд ресурсы РЦ МТО  НВ Мен  ОВСП  2008  (2)" xfId="2568"/>
    <cellStyle name="Ôčíŕíńîâűé_10F1_250_Труд ресурсы РЦ МТО  НВ Мен  ОВСП  2008  (2)" xfId="2569"/>
    <cellStyle name="Ociriniaue_10F1_250_Труд ресурсы РЦ МТО  НВ Мен  ОВСП  2008  (2) 2" xfId="2570"/>
    <cellStyle name="Ôčíŕíńîâűé_10F1_250_Труд ресурсы РЦ МТО  НВ Мен  ОВСП  2008  (2) 2" xfId="2571"/>
    <cellStyle name="Ociriniaue_10F1_250_Труд ресурсы РЦ МТО  НВ Мен  ОВСП  2008  (3)" xfId="2572"/>
    <cellStyle name="Ôčíŕíńîâűé_10F1_250_Труд ресурсы РЦ МТО  НВ Мен  ОВСП  2008  (3)" xfId="2573"/>
    <cellStyle name="Ociriniaue_10F1_250_Труд ресурсы РЦ МТО  НВ Мен  ОВСП  2008  (3) 2" xfId="2574"/>
    <cellStyle name="Ôčíŕíńîâűé_10F1_250_Труд ресурсы РЦ МТО  НВ Мен  ОВСП  2008  (3) 2" xfId="2575"/>
    <cellStyle name="Ociriniaue_13F1_330" xfId="2576"/>
    <cellStyle name="Ôčíŕíńîâűé_13F1_330" xfId="2577"/>
    <cellStyle name="Ociriniaue_13F1_330 2" xfId="2578"/>
    <cellStyle name="Ôčíŕíńîâűé_13F1_330 2" xfId="2579"/>
    <cellStyle name="Ociriniaue_13F1_330_IT-план 2008" xfId="2580"/>
    <cellStyle name="Ôčíŕíńîâűé_13F1_330_IT-план 2008" xfId="2581"/>
    <cellStyle name="Ociriniaue_13F1_330_БП TBM 2008" xfId="2582"/>
    <cellStyle name="Ôčíŕíńîâűé_13F1_330_БП TBM 2008" xfId="2583"/>
    <cellStyle name="Ociriniaue_13F1_330_ГПМ   (8 чел) 2008 " xfId="2584"/>
    <cellStyle name="Ôčíŕíńîâűé_13F1_330_ГПМ   (8 чел) 2008 " xfId="2585"/>
    <cellStyle name="Ociriniaue_13F1_330_ЕСН профком" xfId="2586"/>
    <cellStyle name="Ôčíŕíńîâűé_13F1_330_ЕСН профком" xfId="2587"/>
    <cellStyle name="Ociriniaue_13F1_330_К В  2007 от Соколова" xfId="2588"/>
    <cellStyle name="Ôčíŕíńîâűé_13F1_330_К В  2007 от Соколова" xfId="2589"/>
    <cellStyle name="Ociriniaue_13F1_330_К.В. 2006 новый" xfId="2590"/>
    <cellStyle name="Ôčíŕíńîâűé_13F1_330_К.В. 2006 новый" xfId="2591"/>
    <cellStyle name="Ociriniaue_13F1_330_Кап.ремонт 2009.от 04.08" xfId="2592"/>
    <cellStyle name="Ôčíŕíńîâűé_13F1_330_Кап.ремонт 2009.от 04.08" xfId="2593"/>
    <cellStyle name="Ociriniaue_13F1_330_Книга1" xfId="2594"/>
    <cellStyle name="Ôčíŕíńîâűé_13F1_330_Книга1" xfId="2595"/>
    <cellStyle name="Ociriniaue_13F1_330_Книга1 (2)" xfId="2596"/>
    <cellStyle name="Ôčíŕíńîâűé_13F1_330_Книга1 (2)" xfId="2597"/>
    <cellStyle name="Ociriniaue_13F1_330_Книга1 (2) 2" xfId="2598"/>
    <cellStyle name="Ôčíŕíńîâűé_13F1_330_Книга1 (2) 2" xfId="2599"/>
    <cellStyle name="Ociriniaue_13F1_330_Книга1 2" xfId="2600"/>
    <cellStyle name="Ôčíŕíńîâűé_13F1_330_Книга1 2" xfId="2601"/>
    <cellStyle name="Ociriniaue_13F1_330_МТО Филиал  Бюджет 2006" xfId="2602"/>
    <cellStyle name="Ôčíŕíńîâűé_13F1_330_МТО Филиал  Бюджет 2006" xfId="2603"/>
    <cellStyle name="Ociriniaue_13F1_330_Резервы" xfId="2604"/>
    <cellStyle name="Ôčíŕíńîâűé_13F1_330_Резервы" xfId="2605"/>
    <cellStyle name="Ociriniaue_13F1_330_Резервы 09" xfId="2606"/>
    <cellStyle name="Ôčíŕíńîâűé_13F1_330_Резервы 09" xfId="2607"/>
    <cellStyle name="Ociriniaue_13F1_330_Сводная  МТР  ТВС" xfId="2608"/>
    <cellStyle name="Ôčíŕíńîâűé_13F1_330_Сводная  МТР  ТВС" xfId="2609"/>
    <cellStyle name="Ociriniaue_13F1_330_Сводная заявка  на 2007vvvvv" xfId="2610"/>
    <cellStyle name="Ôčíŕíńîâűé_13F1_330_Сводная заявка  на 2007vvvvv" xfId="2611"/>
    <cellStyle name="Ociriniaue_13F1_330_Смета 2008" xfId="2612"/>
    <cellStyle name="Ôčíŕíńîâűé_13F1_330_Смета 2008" xfId="2613"/>
    <cellStyle name="Ociriniaue_13F1_330_Смета 2008 " xfId="2614"/>
    <cellStyle name="Ôčíŕíńîâűé_13F1_330_Смета 2008 " xfId="2615"/>
    <cellStyle name="Ociriniaue_13F1_330_Смета 2008 2" xfId="2616"/>
    <cellStyle name="Ôčíŕíńîâűé_13F1_330_Смета 2008 2" xfId="2617"/>
    <cellStyle name="Ociriniaue_13F1_330_ТМВ 10" xfId="2618"/>
    <cellStyle name="Ôčíŕíńîâűé_13F1_330_ТМВ 10" xfId="2619"/>
    <cellStyle name="Ociriniaue_13F1_330_Труд ресурсы РЦ МТО  НВ Мен  ГПМ  2008 " xfId="2620"/>
    <cellStyle name="Ôčíŕíńîâűé_13F1_330_Труд ресурсы РЦ МТО  НВ Мен  ГПМ  2008 " xfId="2621"/>
    <cellStyle name="Ociriniaue_13F1_330_Труд ресурсы РЦ МТО  НВ Мен  ГПМ  2008  (3)" xfId="2622"/>
    <cellStyle name="Ôčíŕíńîâűé_13F1_330_Труд ресурсы РЦ МТО  НВ Мен  ГПМ  2008  (3)" xfId="2623"/>
    <cellStyle name="Ociriniaue_13F1_330_Труд ресурсы РЦ МТО  НВ Мен  ОВСП  2008  (2)" xfId="2624"/>
    <cellStyle name="Ôčíŕíńîâűé_13F1_330_Труд ресурсы РЦ МТО  НВ Мен  ОВСП  2008  (2)" xfId="2625"/>
    <cellStyle name="Ociriniaue_13F1_330_Труд ресурсы РЦ МТО  НВ Мен  ОВСП  2008  (3)" xfId="2626"/>
    <cellStyle name="Ôčíŕíńîâűé_13F1_330_Труд ресурсы РЦ МТО  НВ Мен  ОВСП  2008  (3)" xfId="2627"/>
    <cellStyle name="Ociriniaue_14F1_520" xfId="2628"/>
    <cellStyle name="Ôčíŕíńîâűé_14F1_520" xfId="2629"/>
    <cellStyle name="Ociriniaue_14F1_520 2" xfId="2630"/>
    <cellStyle name="Ôčíŕíńîâűé_14F1_520 2" xfId="2631"/>
    <cellStyle name="Ociriniaue_14F1_520_IT-план 2008" xfId="2632"/>
    <cellStyle name="Ôčíŕíńîâűé_14F1_520_IT-план 2008" xfId="2633"/>
    <cellStyle name="Ociriniaue_14F1_520_БП TBM 2008" xfId="2634"/>
    <cellStyle name="Ôčíŕíńîâűé_14F1_520_БП TBM 2008" xfId="2635"/>
    <cellStyle name="Ociriniaue_14F1_520_БП TBM 2008 2" xfId="2636"/>
    <cellStyle name="Ôčíŕíńîâűé_14F1_520_БП TBM 2008 2" xfId="2637"/>
    <cellStyle name="Ociriniaue_14F1_520_ГПМ   (8 чел) 2008 " xfId="2638"/>
    <cellStyle name="Ôčíŕíńîâűé_14F1_520_ГПМ   (8 чел) 2008 " xfId="2639"/>
    <cellStyle name="Ociriniaue_14F1_520_ГПМ   (8 чел) 2008  2" xfId="2640"/>
    <cellStyle name="Ôčíŕíńîâűé_14F1_520_ГПМ   (8 чел) 2008  2" xfId="2641"/>
    <cellStyle name="Ociriniaue_14F1_520_ЕСН профком" xfId="2642"/>
    <cellStyle name="Ôčíŕíńîâűé_14F1_520_ЕСН профком" xfId="2643"/>
    <cellStyle name="Ociriniaue_14F1_520_К В  2007 от Соколова" xfId="2644"/>
    <cellStyle name="Ôčíŕíńîâűé_14F1_520_К В  2007 от Соколова" xfId="2645"/>
    <cellStyle name="Ociriniaue_14F1_520_К В  2007 от Соколова 2" xfId="2646"/>
    <cellStyle name="Ôčíŕíńîâűé_14F1_520_К В  2007 от Соколова 2" xfId="2647"/>
    <cellStyle name="Ociriniaue_14F1_520_К.В. 2006 новый" xfId="2648"/>
    <cellStyle name="Ôčíŕíńîâűé_14F1_520_К.В. 2006 новый" xfId="2649"/>
    <cellStyle name="Ociriniaue_14F1_520_К.В. 2006 новый 2" xfId="2650"/>
    <cellStyle name="Ôčíŕíńîâűé_14F1_520_К.В. 2006 новый 2" xfId="2651"/>
    <cellStyle name="Ociriniaue_14F1_520_Кап.ремонт 2009.от 04.08" xfId="2652"/>
    <cellStyle name="Ôčíŕíńîâűé_14F1_520_Кап.ремонт 2009.от 04.08" xfId="2653"/>
    <cellStyle name="Ociriniaue_14F1_520_Книга1" xfId="2654"/>
    <cellStyle name="Ôčíŕíńîâűé_14F1_520_Книга1" xfId="2655"/>
    <cellStyle name="Ociriniaue_14F1_520_Книга1 (2)" xfId="2656"/>
    <cellStyle name="Ôčíŕíńîâűé_14F1_520_Книга1 (2)" xfId="2657"/>
    <cellStyle name="Ociriniaue_14F1_520_Книга1 (2) 2" xfId="2658"/>
    <cellStyle name="Ôčíŕíńîâűé_14F1_520_Книга1 (2) 2" xfId="2659"/>
    <cellStyle name="Ociriniaue_14F1_520_Книга1 2" xfId="2660"/>
    <cellStyle name="Ôčíŕíńîâűé_14F1_520_Книга1 2" xfId="2661"/>
    <cellStyle name="Ociriniaue_14F1_520_МТО Филиал  Бюджет 2006" xfId="2662"/>
    <cellStyle name="Ôčíŕíńîâűé_14F1_520_МТО Филиал  Бюджет 2006" xfId="2663"/>
    <cellStyle name="Ociriniaue_14F1_520_МТО Филиал  Бюджет 2006 2" xfId="2664"/>
    <cellStyle name="Ôčíŕíńîâűé_14F1_520_МТО Филиал  Бюджет 2006 2" xfId="2665"/>
    <cellStyle name="Ociriniaue_14F1_520_Резервы" xfId="2666"/>
    <cellStyle name="Ôčíŕíńîâűé_14F1_520_Резервы" xfId="2667"/>
    <cellStyle name="Ociriniaue_14F1_520_Резервы 09" xfId="2668"/>
    <cellStyle name="Ôčíŕíńîâűé_14F1_520_Резервы 09" xfId="2669"/>
    <cellStyle name="Ociriniaue_14F1_520_Сводная  МТР  ТВС" xfId="2670"/>
    <cellStyle name="Ôčíŕíńîâűé_14F1_520_Сводная  МТР  ТВС" xfId="2671"/>
    <cellStyle name="Ociriniaue_14F1_520_Сводная заявка  на 2007vvvvv" xfId="2672"/>
    <cellStyle name="Ôčíŕíńîâűé_14F1_520_Сводная заявка  на 2007vvvvv" xfId="2673"/>
    <cellStyle name="Ociriniaue_14F1_520_Смета 2008" xfId="2674"/>
    <cellStyle name="Ôčíŕíńîâűé_14F1_520_Смета 2008" xfId="2675"/>
    <cellStyle name="Ociriniaue_14F1_520_Смета 2008 " xfId="2676"/>
    <cellStyle name="Ôčíŕíńîâűé_14F1_520_Смета 2008 " xfId="2677"/>
    <cellStyle name="Ociriniaue_14F1_520_Смета 2008  2" xfId="2678"/>
    <cellStyle name="Ôčíŕíńîâűé_14F1_520_Смета 2008  2" xfId="2679"/>
    <cellStyle name="Ociriniaue_14F1_520_Смета 2008 2" xfId="2680"/>
    <cellStyle name="Ôčíŕíńîâűé_14F1_520_Смета 2008 2" xfId="2681"/>
    <cellStyle name="Ociriniaue_14F1_520_ТМВ 10" xfId="2682"/>
    <cellStyle name="Ôčíŕíńîâűé_14F1_520_ТМВ 10" xfId="2683"/>
    <cellStyle name="Ociriniaue_14F1_520_Труд ресурсы РЦ МТО  НВ Мен  ГПМ  2008 " xfId="2684"/>
    <cellStyle name="Ôčíŕíńîâűé_14F1_520_Труд ресурсы РЦ МТО  НВ Мен  ГПМ  2008 " xfId="2685"/>
    <cellStyle name="Ociriniaue_14F1_520_Труд ресурсы РЦ МТО  НВ Мен  ГПМ  2008  (3)" xfId="2686"/>
    <cellStyle name="Ôčíŕíńîâűé_14F1_520_Труд ресурсы РЦ МТО  НВ Мен  ГПМ  2008  (3)" xfId="2687"/>
    <cellStyle name="Ociriniaue_14F1_520_Труд ресурсы РЦ МТО  НВ Мен  ГПМ  2008  (3) 2" xfId="2688"/>
    <cellStyle name="Ôčíŕíńîâűé_14F1_520_Труд ресурсы РЦ МТО  НВ Мен  ГПМ  2008  (3) 2" xfId="2689"/>
    <cellStyle name="Ociriniaue_14F1_520_Труд ресурсы РЦ МТО  НВ Мен  ГПМ  2008  2" xfId="2690"/>
    <cellStyle name="Ôčíŕíńîâűé_14F1_520_Труд ресурсы РЦ МТО  НВ Мен  ГПМ  2008  2" xfId="2691"/>
    <cellStyle name="Ociriniaue_14F1_520_Труд ресурсы РЦ МТО  НВ Мен  ОВСП  2008  (2)" xfId="2692"/>
    <cellStyle name="Ôčíŕíńîâűé_14F1_520_Труд ресурсы РЦ МТО  НВ Мен  ОВСП  2008  (2)" xfId="2693"/>
    <cellStyle name="Ociriniaue_14F1_520_Труд ресурсы РЦ МТО  НВ Мен  ОВСП  2008  (2) 2" xfId="2694"/>
    <cellStyle name="Ôčíŕíńîâűé_14F1_520_Труд ресурсы РЦ МТО  НВ Мен  ОВСП  2008  (2) 2" xfId="2695"/>
    <cellStyle name="Ociriniaue_14F1_520_Труд ресурсы РЦ МТО  НВ Мен  ОВСП  2008  (3)" xfId="2696"/>
    <cellStyle name="Ôčíŕíńîâűé_14F1_520_Труд ресурсы РЦ МТО  НВ Мен  ОВСП  2008  (3)" xfId="2697"/>
    <cellStyle name="Ociriniaue_14F1_520_Труд ресурсы РЦ МТО  НВ Мен  ОВСП  2008  (3) 2" xfId="2698"/>
    <cellStyle name="Ôčíŕíńîâűé_14F1_520_Труд ресурсы РЦ МТО  НВ Мен  ОВСП  2008  (3) 2" xfId="2699"/>
    <cellStyle name="Ociriniaue_17F1_626" xfId="2700"/>
    <cellStyle name="Ôčíŕíńîâűé_17F1_626" xfId="2701"/>
    <cellStyle name="Ociriniaue_17F1_626 2" xfId="2702"/>
    <cellStyle name="Ôčíŕíńîâűé_17F1_626 2" xfId="2703"/>
    <cellStyle name="Ociriniaue_17F1_626_IT-план 2008" xfId="2704"/>
    <cellStyle name="Ôčíŕíńîâűé_17F1_626_IT-план 2008" xfId="2705"/>
    <cellStyle name="Ociriniaue_17F1_626_БП TBM 2008" xfId="2706"/>
    <cellStyle name="Ôčíŕíńîâűé_17F1_626_БП TBM 2008" xfId="2707"/>
    <cellStyle name="Ociriniaue_17F1_626_БП TBM 2008 2" xfId="2708"/>
    <cellStyle name="Ôčíŕíńîâűé_17F1_626_БП TBM 2008 2" xfId="2709"/>
    <cellStyle name="Ociriniaue_17F1_626_ГПМ   (8 чел) 2008 " xfId="2710"/>
    <cellStyle name="Ôčíŕíńîâűé_17F1_626_ГПМ   (8 чел) 2008 " xfId="2711"/>
    <cellStyle name="Ociriniaue_17F1_626_ГПМ   (8 чел) 2008  2" xfId="2712"/>
    <cellStyle name="Ôčíŕíńîâűé_17F1_626_ГПМ   (8 чел) 2008  2" xfId="2713"/>
    <cellStyle name="Ociriniaue_17F1_626_ЕСН профком" xfId="2714"/>
    <cellStyle name="Ôčíŕíńîâűé_17F1_626_ЕСН профком" xfId="2715"/>
    <cellStyle name="Ociriniaue_17F1_626_К В  2007 от Соколова" xfId="2716"/>
    <cellStyle name="Ôčíŕíńîâűé_17F1_626_К В  2007 от Соколова" xfId="2717"/>
    <cellStyle name="Ociriniaue_17F1_626_К В  2007 от Соколова 2" xfId="2718"/>
    <cellStyle name="Ôčíŕíńîâűé_17F1_626_К В  2007 от Соколова 2" xfId="2719"/>
    <cellStyle name="Ociriniaue_17F1_626_К.В. 2006 новый" xfId="2720"/>
    <cellStyle name="Ôčíŕíńîâűé_17F1_626_К.В. 2006 новый" xfId="2721"/>
    <cellStyle name="Ociriniaue_17F1_626_К.В. 2006 новый 2" xfId="2722"/>
    <cellStyle name="Ôčíŕíńîâűé_17F1_626_К.В. 2006 новый 2" xfId="2723"/>
    <cellStyle name="Ociriniaue_17F1_626_Кап.ремонт 2009.от 04.08" xfId="2724"/>
    <cellStyle name="Ôčíŕíńîâűé_17F1_626_Кап.ремонт 2009.от 04.08" xfId="2725"/>
    <cellStyle name="Ociriniaue_17F1_626_Книга1" xfId="2726"/>
    <cellStyle name="Ôčíŕíńîâűé_17F1_626_Книга1" xfId="2727"/>
    <cellStyle name="Ociriniaue_17F1_626_Книга1 (2)" xfId="2728"/>
    <cellStyle name="Ôčíŕíńîâűé_17F1_626_Книга1 (2)" xfId="2729"/>
    <cellStyle name="Ociriniaue_17F1_626_Книга1 (2) 2" xfId="2730"/>
    <cellStyle name="Ôčíŕíńîâűé_17F1_626_Книга1 (2) 2" xfId="2731"/>
    <cellStyle name="Ociriniaue_17F1_626_Книга1 2" xfId="2732"/>
    <cellStyle name="Ôčíŕíńîâűé_17F1_626_Книга1 2" xfId="2733"/>
    <cellStyle name="Ociriniaue_17F1_626_МТО Филиал  Бюджет 2006" xfId="2734"/>
    <cellStyle name="Ôčíŕíńîâűé_17F1_626_МТО Филиал  Бюджет 2006" xfId="2735"/>
    <cellStyle name="Ociriniaue_17F1_626_МТО Филиал  Бюджет 2006 2" xfId="2736"/>
    <cellStyle name="Ôčíŕíńîâűé_17F1_626_МТО Филиал  Бюджет 2006 2" xfId="2737"/>
    <cellStyle name="Ociriniaue_17F1_626_Резервы" xfId="2738"/>
    <cellStyle name="Ôčíŕíńîâűé_17F1_626_Резервы" xfId="2739"/>
    <cellStyle name="Ociriniaue_17F1_626_Резервы 09" xfId="2740"/>
    <cellStyle name="Ôčíŕíńîâűé_17F1_626_Резервы 09" xfId="2741"/>
    <cellStyle name="Ociriniaue_17F1_626_Сводная  МТР  ТВС" xfId="2742"/>
    <cellStyle name="Ôčíŕíńîâűé_17F1_626_Сводная  МТР  ТВС" xfId="2743"/>
    <cellStyle name="Ociriniaue_17F1_626_Сводная заявка  на 2007vvvvv" xfId="2744"/>
    <cellStyle name="Ôčíŕíńîâűé_17F1_626_Сводная заявка  на 2007vvvvv" xfId="2745"/>
    <cellStyle name="Ociriniaue_17F1_626_Смета 2008" xfId="2746"/>
    <cellStyle name="Ôčíŕíńîâűé_17F1_626_Смета 2008" xfId="2747"/>
    <cellStyle name="Ociriniaue_17F1_626_Смета 2008 " xfId="2748"/>
    <cellStyle name="Ôčíŕíńîâűé_17F1_626_Смета 2008 " xfId="2749"/>
    <cellStyle name="Ociriniaue_17F1_626_Смета 2008  2" xfId="2750"/>
    <cellStyle name="Ôčíŕíńîâűé_17F1_626_Смета 2008  2" xfId="2751"/>
    <cellStyle name="Ociriniaue_17F1_626_Смета 2008 2" xfId="2752"/>
    <cellStyle name="Ôčíŕíńîâűé_17F1_626_Смета 2008 2" xfId="2753"/>
    <cellStyle name="Ociriniaue_17F1_626_ТМВ 10" xfId="2754"/>
    <cellStyle name="Ôčíŕíńîâűé_17F1_626_ТМВ 10" xfId="2755"/>
    <cellStyle name="Ociriniaue_17F1_626_Труд ресурсы РЦ МТО  НВ Мен  ГПМ  2008 " xfId="2756"/>
    <cellStyle name="Ôčíŕíńîâűé_17F1_626_Труд ресурсы РЦ МТО  НВ Мен  ГПМ  2008 " xfId="2757"/>
    <cellStyle name="Ociriniaue_17F1_626_Труд ресурсы РЦ МТО  НВ Мен  ГПМ  2008  (3)" xfId="2758"/>
    <cellStyle name="Ôčíŕíńîâűé_17F1_626_Труд ресурсы РЦ МТО  НВ Мен  ГПМ  2008  (3)" xfId="2759"/>
    <cellStyle name="Ociriniaue_17F1_626_Труд ресурсы РЦ МТО  НВ Мен  ГПМ  2008  (3) 2" xfId="2760"/>
    <cellStyle name="Ôčíŕíńîâűé_17F1_626_Труд ресурсы РЦ МТО  НВ Мен  ГПМ  2008  (3) 2" xfId="2761"/>
    <cellStyle name="Ociriniaue_17F1_626_Труд ресурсы РЦ МТО  НВ Мен  ГПМ  2008  2" xfId="2762"/>
    <cellStyle name="Ôčíŕíńîâűé_17F1_626_Труд ресурсы РЦ МТО  НВ Мен  ГПМ  2008  2" xfId="2763"/>
    <cellStyle name="Ociriniaue_17F1_626_Труд ресурсы РЦ МТО  НВ Мен  ОВСП  2008  (2)" xfId="2764"/>
    <cellStyle name="Ôčíŕíńîâűé_17F1_626_Труд ресурсы РЦ МТО  НВ Мен  ОВСП  2008  (2)" xfId="2765"/>
    <cellStyle name="Ociriniaue_17F1_626_Труд ресурсы РЦ МТО  НВ Мен  ОВСП  2008  (2) 2" xfId="2766"/>
    <cellStyle name="Ôčíŕíńîâűé_17F1_626_Труд ресурсы РЦ МТО  НВ Мен  ОВСП  2008  (2) 2" xfId="2767"/>
    <cellStyle name="Ociriniaue_17F1_626_Труд ресурсы РЦ МТО  НВ Мен  ОВСП  2008  (3)" xfId="2768"/>
    <cellStyle name="Ôčíŕíńîâűé_17F1_626_Труд ресурсы РЦ МТО  НВ Мен  ОВСП  2008  (3)" xfId="2769"/>
    <cellStyle name="Ociriniaue_17F1_626_Труд ресурсы РЦ МТО  НВ Мен  ОВСП  2008  (3) 2" xfId="2770"/>
    <cellStyle name="Ôčíŕíńîâűé_17F1_626_Труд ресурсы РЦ МТО  НВ Мен  ОВСП  2008  (3) 2" xfId="2771"/>
    <cellStyle name="Ociriniaue_19F1_628" xfId="2772"/>
    <cellStyle name="Ôčíŕíńîâűé_19F1_628" xfId="2773"/>
    <cellStyle name="Ociriniaue_19F1_628 2" xfId="2774"/>
    <cellStyle name="Ôčíŕíńîâűé_19F1_628 2" xfId="2775"/>
    <cellStyle name="Ociriniaue_19F1_628_IT-план 2008" xfId="2776"/>
    <cellStyle name="Ôčíŕíńîâűé_19F1_628_IT-план 2008" xfId="2777"/>
    <cellStyle name="Ociriniaue_19F1_628_БП TBM 2008" xfId="2778"/>
    <cellStyle name="Ôčíŕíńîâűé_19F1_628_БП TBM 2008" xfId="2779"/>
    <cellStyle name="Ociriniaue_19F1_628_БП TBM 2008 2" xfId="2780"/>
    <cellStyle name="Ôčíŕíńîâűé_19F1_628_БП TBM 2008 2" xfId="2781"/>
    <cellStyle name="Ociriniaue_19F1_628_ГПМ   (8 чел) 2008 " xfId="2782"/>
    <cellStyle name="Ôčíŕíńîâűé_19F1_628_ГПМ   (8 чел) 2008 " xfId="2783"/>
    <cellStyle name="Ociriniaue_19F1_628_ГПМ   (8 чел) 2008  2" xfId="2784"/>
    <cellStyle name="Ôčíŕíńîâűé_19F1_628_ГПМ   (8 чел) 2008  2" xfId="2785"/>
    <cellStyle name="Ociriniaue_19F1_628_ЕСН профком" xfId="2786"/>
    <cellStyle name="Ôčíŕíńîâűé_19F1_628_ЕСН профком" xfId="2787"/>
    <cellStyle name="Ociriniaue_19F1_628_К В  2007 от Соколова" xfId="2788"/>
    <cellStyle name="Ôčíŕíńîâűé_19F1_628_К В  2007 от Соколова" xfId="2789"/>
    <cellStyle name="Ociriniaue_19F1_628_К В  2007 от Соколова 2" xfId="2790"/>
    <cellStyle name="Ôčíŕíńîâűé_19F1_628_К В  2007 от Соколова 2" xfId="2791"/>
    <cellStyle name="Ociriniaue_19F1_628_К.В. 2006 новый" xfId="2792"/>
    <cellStyle name="Ôčíŕíńîâűé_19F1_628_К.В. 2006 новый" xfId="2793"/>
    <cellStyle name="Ociriniaue_19F1_628_К.В. 2006 новый 2" xfId="2794"/>
    <cellStyle name="Ôčíŕíńîâűé_19F1_628_К.В. 2006 новый 2" xfId="2795"/>
    <cellStyle name="Ociriniaue_19F1_628_Кап.ремонт 2009.от 04.08" xfId="2796"/>
    <cellStyle name="Ôčíŕíńîâűé_19F1_628_Кап.ремонт 2009.от 04.08" xfId="2797"/>
    <cellStyle name="Ociriniaue_19F1_628_Книга1" xfId="2798"/>
    <cellStyle name="Ôčíŕíńîâűé_19F1_628_Книга1" xfId="2799"/>
    <cellStyle name="Ociriniaue_19F1_628_Книга1 (2)" xfId="2800"/>
    <cellStyle name="Ôčíŕíńîâűé_19F1_628_Книга1 (2)" xfId="2801"/>
    <cellStyle name="Ociriniaue_19F1_628_Книга1 (2) 2" xfId="2802"/>
    <cellStyle name="Ôčíŕíńîâűé_19F1_628_Книга1 (2) 2" xfId="2803"/>
    <cellStyle name="Ociriniaue_19F1_628_Книга1 2" xfId="2804"/>
    <cellStyle name="Ôčíŕíńîâűé_19F1_628_Книга1 2" xfId="2805"/>
    <cellStyle name="Ociriniaue_19F1_628_МТО Филиал  Бюджет 2006" xfId="2806"/>
    <cellStyle name="Ôčíŕíńîâűé_19F1_628_МТО Филиал  Бюджет 2006" xfId="2807"/>
    <cellStyle name="Ociriniaue_19F1_628_МТО Филиал  Бюджет 2006 2" xfId="2808"/>
    <cellStyle name="Ôčíŕíńîâűé_19F1_628_МТО Филиал  Бюджет 2006 2" xfId="2809"/>
    <cellStyle name="Ociriniaue_19F1_628_Резервы" xfId="2810"/>
    <cellStyle name="Ôčíŕíńîâűé_19F1_628_Резервы" xfId="2811"/>
    <cellStyle name="Ociriniaue_19F1_628_Резервы 09" xfId="2812"/>
    <cellStyle name="Ôčíŕíńîâűé_19F1_628_Резервы 09" xfId="2813"/>
    <cellStyle name="Ociriniaue_19F1_628_Сводная  МТР  ТВС" xfId="2814"/>
    <cellStyle name="Ôčíŕíńîâűé_19F1_628_Сводная  МТР  ТВС" xfId="2815"/>
    <cellStyle name="Ociriniaue_19F1_628_Сводная заявка  на 2007vvvvv" xfId="2816"/>
    <cellStyle name="Ôčíŕíńîâűé_19F1_628_Сводная заявка  на 2007vvvvv" xfId="2817"/>
    <cellStyle name="Ociriniaue_19F1_628_Смета 2008" xfId="2818"/>
    <cellStyle name="Ôčíŕíńîâűé_19F1_628_Смета 2008" xfId="2819"/>
    <cellStyle name="Ociriniaue_19F1_628_Смета 2008 " xfId="2820"/>
    <cellStyle name="Ôčíŕíńîâűé_19F1_628_Смета 2008 " xfId="2821"/>
    <cellStyle name="Ociriniaue_19F1_628_Смета 2008  2" xfId="2822"/>
    <cellStyle name="Ôčíŕíńîâűé_19F1_628_Смета 2008  2" xfId="2823"/>
    <cellStyle name="Ociriniaue_19F1_628_Смета 2008 2" xfId="2824"/>
    <cellStyle name="Ôčíŕíńîâűé_19F1_628_Смета 2008 2" xfId="2825"/>
    <cellStyle name="Ociriniaue_19F1_628_ТМВ 10" xfId="2826"/>
    <cellStyle name="Ôčíŕíńîâűé_19F1_628_ТМВ 10" xfId="2827"/>
    <cellStyle name="Ociriniaue_19F1_628_Труд ресурсы РЦ МТО  НВ Мен  ГПМ  2008 " xfId="2828"/>
    <cellStyle name="Ôčíŕíńîâűé_19F1_628_Труд ресурсы РЦ МТО  НВ Мен  ГПМ  2008 " xfId="2829"/>
    <cellStyle name="Ociriniaue_19F1_628_Труд ресурсы РЦ МТО  НВ Мен  ГПМ  2008  (3)" xfId="2830"/>
    <cellStyle name="Ôčíŕíńîâűé_19F1_628_Труд ресурсы РЦ МТО  НВ Мен  ГПМ  2008  (3)" xfId="2831"/>
    <cellStyle name="Ociriniaue_19F1_628_Труд ресурсы РЦ МТО  НВ Мен  ГПМ  2008  (3) 2" xfId="2832"/>
    <cellStyle name="Ôčíŕíńîâűé_19F1_628_Труд ресурсы РЦ МТО  НВ Мен  ГПМ  2008  (3) 2" xfId="2833"/>
    <cellStyle name="Ociriniaue_19F1_628_Труд ресурсы РЦ МТО  НВ Мен  ГПМ  2008  2" xfId="2834"/>
    <cellStyle name="Ôčíŕíńîâűé_19F1_628_Труд ресурсы РЦ МТО  НВ Мен  ГПМ  2008  2" xfId="2835"/>
    <cellStyle name="Ociriniaue_19F1_628_Труд ресурсы РЦ МТО  НВ Мен  ОВСП  2008  (2)" xfId="2836"/>
    <cellStyle name="Ôčíŕíńîâűé_19F1_628_Труд ресурсы РЦ МТО  НВ Мен  ОВСП  2008  (2)" xfId="2837"/>
    <cellStyle name="Ociriniaue_19F1_628_Труд ресурсы РЦ МТО  НВ Мен  ОВСП  2008  (2) 2" xfId="2838"/>
    <cellStyle name="Ôčíŕíńîâűé_19F1_628_Труд ресурсы РЦ МТО  НВ Мен  ОВСП  2008  (2) 2" xfId="2839"/>
    <cellStyle name="Ociriniaue_19F1_628_Труд ресурсы РЦ МТО  НВ Мен  ОВСП  2008  (3)" xfId="2840"/>
    <cellStyle name="Ôčíŕíńîâűé_19F1_628_Труд ресурсы РЦ МТО  НВ Мен  ОВСП  2008  (3)" xfId="2841"/>
    <cellStyle name="Ociriniaue_19F1_628_Труд ресурсы РЦ МТО  НВ Мен  ОВСП  2008  (3) 2" xfId="2842"/>
    <cellStyle name="Ôčíŕíńîâűé_19F1_628_Труд ресурсы РЦ МТО  НВ Мен  ОВСП  2008  (3) 2" xfId="2843"/>
    <cellStyle name="Ociriniaue_240_60_7" xfId="2844"/>
    <cellStyle name="Ôčíŕíńîâűé_240_60_7" xfId="2845"/>
    <cellStyle name="Ociriniaue_240_60_7 2" xfId="2846"/>
    <cellStyle name="Ôčíŕíńîâűé_240_60_7 2" xfId="2847"/>
    <cellStyle name="Ociriniaue_240_60_7_IT-план 2008" xfId="2848"/>
    <cellStyle name="Ôčíŕíńîâűé_240_60_7_IT-план 2008" xfId="2849"/>
    <cellStyle name="Ociriniaue_240_60_7_БП TBM 2008" xfId="2850"/>
    <cellStyle name="Ôčíŕíńîâűé_240_60_7_БП TBM 2008" xfId="2851"/>
    <cellStyle name="Ociriniaue_240_60_7_БП TBM 2008 2" xfId="2852"/>
    <cellStyle name="Ôčíŕíńîâűé_240_60_7_БП TBM 2008 2" xfId="2853"/>
    <cellStyle name="Ociriniaue_240_60_7_ГПМ   (8 чел) 2008 " xfId="2854"/>
    <cellStyle name="Ôčíŕíńîâűé_240_60_7_ГПМ   (8 чел) 2008 " xfId="2855"/>
    <cellStyle name="Ociriniaue_240_60_7_ГПМ   (8 чел) 2008  2" xfId="2856"/>
    <cellStyle name="Ôčíŕíńîâűé_240_60_7_ГПМ   (8 чел) 2008  2" xfId="2857"/>
    <cellStyle name="Ociriniaue_240_60_7_ЕСН профком" xfId="2858"/>
    <cellStyle name="Ôčíŕíńîâűé_240_60_7_ЕСН профком" xfId="2859"/>
    <cellStyle name="Ociriniaue_240_60_7_К В  2007 от Соколова" xfId="2860"/>
    <cellStyle name="Ôčíŕíńîâűé_240_60_7_К В  2007 от Соколова" xfId="2861"/>
    <cellStyle name="Ociriniaue_240_60_7_К В  2007 от Соколова 2" xfId="2862"/>
    <cellStyle name="Ôčíŕíńîâűé_240_60_7_К В  2007 от Соколова 2" xfId="2863"/>
    <cellStyle name="Ociriniaue_240_60_7_К.В. 2006 новый" xfId="2864"/>
    <cellStyle name="Ôčíŕíńîâűé_240_60_7_К.В. 2006 новый" xfId="2865"/>
    <cellStyle name="Ociriniaue_240_60_7_К.В. 2006 новый 2" xfId="2866"/>
    <cellStyle name="Ôčíŕíńîâűé_240_60_7_К.В. 2006 новый 2" xfId="2867"/>
    <cellStyle name="Ociriniaue_240_60_7_Кап.ремонт 2009.от 04.08" xfId="2868"/>
    <cellStyle name="Ôčíŕíńîâűé_240_60_7_Кап.ремонт 2009.от 04.08" xfId="2869"/>
    <cellStyle name="Ociriniaue_240_60_7_Книга1" xfId="2870"/>
    <cellStyle name="Ôčíŕíńîâűé_240_60_7_Книга1" xfId="2871"/>
    <cellStyle name="Ociriniaue_240_60_7_Книга1 (2)" xfId="2872"/>
    <cellStyle name="Ôčíŕíńîâűé_240_60_7_Книга1 (2)" xfId="2873"/>
    <cellStyle name="Ociriniaue_240_60_7_Книга1 (2) 2" xfId="2874"/>
    <cellStyle name="Ôčíŕíńîâűé_240_60_7_Книга1 (2) 2" xfId="2875"/>
    <cellStyle name="Ociriniaue_240_60_7_Книга1 2" xfId="2876"/>
    <cellStyle name="Ôčíŕíńîâűé_240_60_7_Книга1 2" xfId="2877"/>
    <cellStyle name="Ociriniaue_240_60_7_МТО Филиал  Бюджет 2006" xfId="2878"/>
    <cellStyle name="Ôčíŕíńîâűé_240_60_7_МТО Филиал  Бюджет 2006" xfId="2879"/>
    <cellStyle name="Ociriniaue_240_60_7_МТО Филиал  Бюджет 2006 2" xfId="2880"/>
    <cellStyle name="Ôčíŕíńîâűé_240_60_7_МТО Филиал  Бюджет 2006 2" xfId="2881"/>
    <cellStyle name="Ociriniaue_240_60_7_Резервы" xfId="2882"/>
    <cellStyle name="Ôčíŕíńîâűé_240_60_7_Резервы" xfId="2883"/>
    <cellStyle name="Ociriniaue_240_60_7_Резервы 09" xfId="2884"/>
    <cellStyle name="Ôčíŕíńîâűé_240_60_7_Резервы 09" xfId="2885"/>
    <cellStyle name="Ociriniaue_240_60_7_Сводная  МТР  ТВС" xfId="2886"/>
    <cellStyle name="Ôčíŕíńîâűé_240_60_7_Сводная  МТР  ТВС" xfId="2887"/>
    <cellStyle name="Ociriniaue_240_60_7_Сводная заявка  на 2007vvvvv" xfId="2888"/>
    <cellStyle name="Ôčíŕíńîâűé_240_60_7_Сводная заявка  на 2007vvvvv" xfId="2889"/>
    <cellStyle name="Ociriniaue_240_60_7_Смета 2008" xfId="2890"/>
    <cellStyle name="Ôčíŕíńîâűé_240_60_7_Смета 2008" xfId="2891"/>
    <cellStyle name="Ociriniaue_240_60_7_Смета 2008 " xfId="2892"/>
    <cellStyle name="Ôčíŕíńîâűé_240_60_7_Смета 2008 " xfId="2893"/>
    <cellStyle name="Ociriniaue_240_60_7_Смета 2008  2" xfId="2894"/>
    <cellStyle name="Ôčíŕíńîâűé_240_60_7_Смета 2008  2" xfId="2895"/>
    <cellStyle name="Ociriniaue_240_60_7_Смета 2008 2" xfId="2896"/>
    <cellStyle name="Ôčíŕíńîâűé_240_60_7_Смета 2008 2" xfId="2897"/>
    <cellStyle name="Ociriniaue_240_60_7_ТМВ 10" xfId="2898"/>
    <cellStyle name="Ôčíŕíńîâűé_240_60_7_ТМВ 10" xfId="2899"/>
    <cellStyle name="Ociriniaue_240_60_7_Труд ресурсы РЦ МТО  НВ Мен  ГПМ  2008 " xfId="2900"/>
    <cellStyle name="Ôčíŕíńîâűé_240_60_7_Труд ресурсы РЦ МТО  НВ Мен  ГПМ  2008 " xfId="2901"/>
    <cellStyle name="Ociriniaue_240_60_7_Труд ресурсы РЦ МТО  НВ Мен  ГПМ  2008  (3)" xfId="2902"/>
    <cellStyle name="Ôčíŕíńîâűé_240_60_7_Труд ресурсы РЦ МТО  НВ Мен  ГПМ  2008  (3)" xfId="2903"/>
    <cellStyle name="Ociriniaue_240_60_7_Труд ресурсы РЦ МТО  НВ Мен  ГПМ  2008  (3) 2" xfId="2904"/>
    <cellStyle name="Ôčíŕíńîâűé_240_60_7_Труд ресурсы РЦ МТО  НВ Мен  ГПМ  2008  (3) 2" xfId="2905"/>
    <cellStyle name="Ociriniaue_240_60_7_Труд ресурсы РЦ МТО  НВ Мен  ГПМ  2008  2" xfId="2906"/>
    <cellStyle name="Ôčíŕíńîâűé_240_60_7_Труд ресурсы РЦ МТО  НВ Мен  ГПМ  2008  2" xfId="2907"/>
    <cellStyle name="Ociriniaue_240_60_7_Труд ресурсы РЦ МТО  НВ Мен  ОВСП  2008  (2)" xfId="2908"/>
    <cellStyle name="Ôčíŕíńîâűé_240_60_7_Труд ресурсы РЦ МТО  НВ Мен  ОВСП  2008  (2)" xfId="2909"/>
    <cellStyle name="Ociriniaue_240_60_7_Труд ресурсы РЦ МТО  НВ Мен  ОВСП  2008  (2) 2" xfId="2910"/>
    <cellStyle name="Ôčíŕíńîâűé_240_60_7_Труд ресурсы РЦ МТО  НВ Мен  ОВСП  2008  (2) 2" xfId="2911"/>
    <cellStyle name="Ociriniaue_240_60_7_Труд ресурсы РЦ МТО  НВ Мен  ОВСП  2008  (3)" xfId="2912"/>
    <cellStyle name="Ôčíŕíńîâűé_240_60_7_Труд ресурсы РЦ МТО  НВ Мен  ОВСП  2008  (3)" xfId="2913"/>
    <cellStyle name="Ociriniaue_240_60_7_Труд ресурсы РЦ МТО  НВ Мен  ОВСП  2008  (3) 2" xfId="2914"/>
    <cellStyle name="Ôčíŕíńîâűé_240_60_7_Труд ресурсы РЦ МТО  НВ Мен  ОВСП  2008  (3) 2" xfId="2915"/>
    <cellStyle name="Ociriniaue_240_61DB" xfId="2916"/>
    <cellStyle name="Ôčíŕíńîâűé_240_61DB" xfId="2917"/>
    <cellStyle name="Ociriniaue_240_61DB 2" xfId="2918"/>
    <cellStyle name="Ôčíŕíńîâűé_240_61DB 2" xfId="2919"/>
    <cellStyle name="Ociriniaue_240_61DB_IT-план 2008" xfId="2920"/>
    <cellStyle name="Ôčíŕíńîâűé_240_61DB_IT-план 2008" xfId="2921"/>
    <cellStyle name="Ociriniaue_240_61DB_БП TBM 2008" xfId="2922"/>
    <cellStyle name="Ôčíŕíńîâűé_240_61DB_БП TBM 2008" xfId="2923"/>
    <cellStyle name="Ociriniaue_240_61DB_БП TBM 2008 2" xfId="2924"/>
    <cellStyle name="Ôčíŕíńîâűé_240_61DB_БП TBM 2008 2" xfId="2925"/>
    <cellStyle name="Ociriniaue_240_61DB_ГПМ   (8 чел) 2008 " xfId="2926"/>
    <cellStyle name="Ôčíŕíńîâűé_240_61DB_ГПМ   (8 чел) 2008 " xfId="2927"/>
    <cellStyle name="Ociriniaue_240_61DB_ГПМ   (8 чел) 2008  2" xfId="2928"/>
    <cellStyle name="Ôčíŕíńîâűé_240_61DB_ГПМ   (8 чел) 2008  2" xfId="2929"/>
    <cellStyle name="Ociriniaue_240_61DB_ЕСН профком" xfId="2930"/>
    <cellStyle name="Ôčíŕíńîâűé_240_61DB_ЕСН профком" xfId="2931"/>
    <cellStyle name="Ociriniaue_240_61DB_К В  2007 от Соколова" xfId="2932"/>
    <cellStyle name="Ôčíŕíńîâűé_240_61DB_К В  2007 от Соколова" xfId="2933"/>
    <cellStyle name="Ociriniaue_240_61DB_К В  2007 от Соколова 2" xfId="2934"/>
    <cellStyle name="Ôčíŕíńîâűé_240_61DB_К В  2007 от Соколова 2" xfId="2935"/>
    <cellStyle name="Ociriniaue_240_61DB_К.В. 2006 новый" xfId="2936"/>
    <cellStyle name="Ôčíŕíńîâűé_240_61DB_К.В. 2006 новый" xfId="2937"/>
    <cellStyle name="Ociriniaue_240_61DB_К.В. 2006 новый 2" xfId="2938"/>
    <cellStyle name="Ôčíŕíńîâűé_240_61DB_К.В. 2006 новый 2" xfId="2939"/>
    <cellStyle name="Ociriniaue_240_61DB_Кап.ремонт 2009.от 04.08" xfId="2940"/>
    <cellStyle name="Ôčíŕíńîâűé_240_61DB_Кап.ремонт 2009.от 04.08" xfId="2941"/>
    <cellStyle name="Ociriniaue_240_61DB_Книга1" xfId="2942"/>
    <cellStyle name="Ôčíŕíńîâűé_240_61DB_Книга1" xfId="2943"/>
    <cellStyle name="Ociriniaue_240_61DB_Книга1 (2)" xfId="2944"/>
    <cellStyle name="Ôčíŕíńîâűé_240_61DB_Книга1 (2)" xfId="2945"/>
    <cellStyle name="Ociriniaue_240_61DB_Книга1 (2) 2" xfId="2946"/>
    <cellStyle name="Ôčíŕíńîâűé_240_61DB_Книга1 (2) 2" xfId="2947"/>
    <cellStyle name="Ociriniaue_240_61DB_Книга1 2" xfId="2948"/>
    <cellStyle name="Ôčíŕíńîâűé_240_61DB_Книга1 2" xfId="2949"/>
    <cellStyle name="Ociriniaue_240_61DB_МТО Филиал  Бюджет 2006" xfId="2950"/>
    <cellStyle name="Ôčíŕíńîâűé_240_61DB_МТО Филиал  Бюджет 2006" xfId="2951"/>
    <cellStyle name="Ociriniaue_240_61DB_МТО Филиал  Бюджет 2006 2" xfId="2952"/>
    <cellStyle name="Ôčíŕíńîâűé_240_61DB_МТО Филиал  Бюджет 2006 2" xfId="2953"/>
    <cellStyle name="Ociriniaue_240_61DB_Резервы" xfId="2954"/>
    <cellStyle name="Ôčíŕíńîâűé_240_61DB_Резервы" xfId="2955"/>
    <cellStyle name="Ociriniaue_240_61DB_Резервы 09" xfId="2956"/>
    <cellStyle name="Ôčíŕíńîâűé_240_61DB_Резервы 09" xfId="2957"/>
    <cellStyle name="Ociriniaue_240_61DB_Сводная  МТР  ТВС" xfId="2958"/>
    <cellStyle name="Ôčíŕíńîâűé_240_61DB_Сводная  МТР  ТВС" xfId="2959"/>
    <cellStyle name="Ociriniaue_240_61DB_Сводная заявка  на 2007vvvvv" xfId="2960"/>
    <cellStyle name="Ôčíŕíńîâűé_240_61DB_Сводная заявка  на 2007vvvvv" xfId="2961"/>
    <cellStyle name="Ociriniaue_240_61DB_Смета 2008" xfId="2962"/>
    <cellStyle name="Ôčíŕíńîâűé_240_61DB_Смета 2008" xfId="2963"/>
    <cellStyle name="Ociriniaue_240_61DB_Смета 2008 " xfId="2964"/>
    <cellStyle name="Ôčíŕíńîâűé_240_61DB_Смета 2008 " xfId="2965"/>
    <cellStyle name="Ociriniaue_240_61DB_Смета 2008  2" xfId="2966"/>
    <cellStyle name="Ôčíŕíńîâűé_240_61DB_Смета 2008  2" xfId="2967"/>
    <cellStyle name="Ociriniaue_240_61DB_Смета 2008 2" xfId="2968"/>
    <cellStyle name="Ôčíŕíńîâűé_240_61DB_Смета 2008 2" xfId="2969"/>
    <cellStyle name="Ociriniaue_240_61DB_ТМВ 10" xfId="2970"/>
    <cellStyle name="Ôčíŕíńîâűé_240_61DB_ТМВ 10" xfId="2971"/>
    <cellStyle name="Ociriniaue_240_61DB_Труд ресурсы РЦ МТО  НВ Мен  ГПМ  2008 " xfId="2972"/>
    <cellStyle name="Ôčíŕíńîâűé_240_61DB_Труд ресурсы РЦ МТО  НВ Мен  ГПМ  2008 " xfId="2973"/>
    <cellStyle name="Ociriniaue_240_61DB_Труд ресурсы РЦ МТО  НВ Мен  ГПМ  2008  (3)" xfId="2974"/>
    <cellStyle name="Ôčíŕíńîâűé_240_61DB_Труд ресурсы РЦ МТО  НВ Мен  ГПМ  2008  (3)" xfId="2975"/>
    <cellStyle name="Ociriniaue_240_61DB_Труд ресурсы РЦ МТО  НВ Мен  ГПМ  2008  (3) 2" xfId="2976"/>
    <cellStyle name="Ôčíŕíńîâűé_240_61DB_Труд ресурсы РЦ МТО  НВ Мен  ГПМ  2008  (3) 2" xfId="2977"/>
    <cellStyle name="Ociriniaue_240_61DB_Труд ресурсы РЦ МТО  НВ Мен  ГПМ  2008  2" xfId="2978"/>
    <cellStyle name="Ôčíŕíńîâűé_240_61DB_Труд ресурсы РЦ МТО  НВ Мен  ГПМ  2008  2" xfId="2979"/>
    <cellStyle name="Ociriniaue_240_61DB_Труд ресурсы РЦ МТО  НВ Мен  ОВСП  2008  (2)" xfId="2980"/>
    <cellStyle name="Ôčíŕíńîâűé_240_61DB_Труд ресурсы РЦ МТО  НВ Мен  ОВСП  2008  (2)" xfId="2981"/>
    <cellStyle name="Ociriniaue_240_61DB_Труд ресурсы РЦ МТО  НВ Мен  ОВСП  2008  (2) 2" xfId="2982"/>
    <cellStyle name="Ôčíŕíńîâűé_240_61DB_Труд ресурсы РЦ МТО  НВ Мен  ОВСП  2008  (2) 2" xfId="2983"/>
    <cellStyle name="Ociriniaue_240_61DB_Труд ресурсы РЦ МТО  НВ Мен  ОВСП  2008  (3)" xfId="2984"/>
    <cellStyle name="Ôčíŕíńîâűé_240_61DB_Труд ресурсы РЦ МТО  НВ Мен  ОВСП  2008  (3)" xfId="2985"/>
    <cellStyle name="Ociriniaue_240_61DB_Труд ресурсы РЦ МТО  НВ Мен  ОВСП  2008  (3) 2" xfId="2986"/>
    <cellStyle name="Ôčíŕíńîâűé_240_61DB_Труд ресурсы РЦ МТО  НВ Мен  ОВСП  2008  (3) 2" xfId="2987"/>
    <cellStyle name="Ociriniaue_5F1_140" xfId="2988"/>
    <cellStyle name="Ôčíŕíńîâűé_5F1_140" xfId="2989"/>
    <cellStyle name="Ociriniaue_5F1_140 2" xfId="2990"/>
    <cellStyle name="Ôčíŕíńîâűé_5F1_140 2" xfId="2991"/>
    <cellStyle name="Ociriniaue_5F1_140_IT-план 2008" xfId="2992"/>
    <cellStyle name="Ôčíŕíńîâűé_5F1_140_IT-план 2008" xfId="2993"/>
    <cellStyle name="Ociriniaue_5F1_140_БП TBM 2008" xfId="2994"/>
    <cellStyle name="Ôčíŕíńîâűé_5F1_140_БП TBM 2008" xfId="2995"/>
    <cellStyle name="Ociriniaue_5F1_140_ГПМ   (8 чел) 2008 " xfId="2996"/>
    <cellStyle name="Ôčíŕíńîâűé_5F1_140_ГПМ   (8 чел) 2008 " xfId="2997"/>
    <cellStyle name="Ociriniaue_5F1_140_ЕСН профком" xfId="2998"/>
    <cellStyle name="Ôčíŕíńîâűé_5F1_140_ЕСН профком" xfId="2999"/>
    <cellStyle name="Ociriniaue_5F1_140_К В  2007 от Соколова" xfId="3000"/>
    <cellStyle name="Ôčíŕíńîâűé_5F1_140_К В  2007 от Соколова" xfId="3001"/>
    <cellStyle name="Ociriniaue_5F1_140_К.В. 2006 новый" xfId="3002"/>
    <cellStyle name="Ôčíŕíńîâűé_5F1_140_К.В. 2006 новый" xfId="3003"/>
    <cellStyle name="Ociriniaue_5F1_140_Кап.ремонт 2009.от 04.08" xfId="3004"/>
    <cellStyle name="Ôčíŕíńîâűé_5F1_140_Кап.ремонт 2009.от 04.08" xfId="3005"/>
    <cellStyle name="Ociriniaue_5F1_140_Книга1" xfId="3006"/>
    <cellStyle name="Ôčíŕíńîâűé_5F1_140_Книга1" xfId="3007"/>
    <cellStyle name="Ociriniaue_5F1_140_Книга1 (2)" xfId="3008"/>
    <cellStyle name="Ôčíŕíńîâűé_5F1_140_Книга1 (2)" xfId="3009"/>
    <cellStyle name="Ociriniaue_5F1_140_Книга1 (2) 2" xfId="3010"/>
    <cellStyle name="Ôčíŕíńîâűé_5F1_140_Книга1 (2) 2" xfId="3011"/>
    <cellStyle name="Ociriniaue_5F1_140_Книга1 2" xfId="3012"/>
    <cellStyle name="Ôčíŕíńîâűé_5F1_140_Книга1 2" xfId="3013"/>
    <cellStyle name="Ociriniaue_5F1_140_МТО Филиал  Бюджет 2006" xfId="3014"/>
    <cellStyle name="Ôčíŕíńîâűé_5F1_140_МТО Филиал  Бюджет 2006" xfId="3015"/>
    <cellStyle name="Ociriniaue_5F1_140_Резервы" xfId="3016"/>
    <cellStyle name="Ôčíŕíńîâűé_5F1_140_Резервы" xfId="3017"/>
    <cellStyle name="Ociriniaue_5F1_140_Резервы 09" xfId="3018"/>
    <cellStyle name="Ôčíŕíńîâűé_5F1_140_Резервы 09" xfId="3019"/>
    <cellStyle name="Ociriniaue_5F1_140_Сводная  МТР  ТВС" xfId="3020"/>
    <cellStyle name="Ôčíŕíńîâűé_5F1_140_Сводная  МТР  ТВС" xfId="3021"/>
    <cellStyle name="Ociriniaue_5F1_140_Сводная заявка  на 2007vvvvv" xfId="3022"/>
    <cellStyle name="Ôčíŕíńîâűé_5F1_140_Сводная заявка  на 2007vvvvv" xfId="3023"/>
    <cellStyle name="Ociriniaue_5F1_140_Смета 2008" xfId="3024"/>
    <cellStyle name="Ôčíŕíńîâűé_5F1_140_Смета 2008" xfId="3025"/>
    <cellStyle name="Ociriniaue_5F1_140_Смета 2008 " xfId="3026"/>
    <cellStyle name="Ôčíŕíńîâűé_5F1_140_Смета 2008 " xfId="3027"/>
    <cellStyle name="Ociriniaue_5F1_140_Смета 2008 2" xfId="3028"/>
    <cellStyle name="Ôčíŕíńîâűé_5F1_140_Смета 2008 2" xfId="3029"/>
    <cellStyle name="Ociriniaue_5F1_140_ТМВ 10" xfId="3030"/>
    <cellStyle name="Ôčíŕíńîâűé_5F1_140_ТМВ 10" xfId="3031"/>
    <cellStyle name="Ociriniaue_5F1_140_Труд ресурсы РЦ МТО  НВ Мен  ГПМ  2008 " xfId="3032"/>
    <cellStyle name="Ôčíŕíńîâűé_5F1_140_Труд ресурсы РЦ МТО  НВ Мен  ГПМ  2008 " xfId="3033"/>
    <cellStyle name="Ociriniaue_5F1_140_Труд ресурсы РЦ МТО  НВ Мен  ГПМ  2008  (3)" xfId="3034"/>
    <cellStyle name="Ôčíŕíńîâűé_5F1_140_Труд ресурсы РЦ МТО  НВ Мен  ГПМ  2008  (3)" xfId="3035"/>
    <cellStyle name="Ociriniaue_5F1_140_Труд ресурсы РЦ МТО  НВ Мен  ОВСП  2008  (2)" xfId="3036"/>
    <cellStyle name="Ôčíŕíńîâűé_5F1_140_Труд ресурсы РЦ МТО  НВ Мен  ОВСП  2008  (2)" xfId="3037"/>
    <cellStyle name="Ociriniaue_5F1_140_Труд ресурсы РЦ МТО  НВ Мен  ОВСП  2008  (3)" xfId="3038"/>
    <cellStyle name="Ôčíŕíńîâűé_5F1_140_Труд ресурсы РЦ МТО  НВ Мен  ОВСП  2008  (3)" xfId="3039"/>
    <cellStyle name="Ociriniaue_620_60_7" xfId="3040"/>
    <cellStyle name="Ôčíŕíńîâűé_620_60_7" xfId="3041"/>
    <cellStyle name="Ociriniaue_620_60_7 2" xfId="3042"/>
    <cellStyle name="Ôčíŕíńîâűé_620_60_7 2" xfId="3043"/>
    <cellStyle name="Ociriniaue_620_60_7_IT-план 2008" xfId="3044"/>
    <cellStyle name="Ôčíŕíńîâűé_620_60_7_IT-план 2008" xfId="3045"/>
    <cellStyle name="Ociriniaue_620_60_7_БП TBM 2008" xfId="3046"/>
    <cellStyle name="Ôčíŕíńîâűé_620_60_7_БП TBM 2008" xfId="3047"/>
    <cellStyle name="Ociriniaue_620_60_7_БП TBM 2008 2" xfId="3048"/>
    <cellStyle name="Ôčíŕíńîâűé_620_60_7_БП TBM 2008 2" xfId="3049"/>
    <cellStyle name="Ociriniaue_620_60_7_ГПМ   (8 чел) 2008 " xfId="3050"/>
    <cellStyle name="Ôčíŕíńîâűé_620_60_7_ГПМ   (8 чел) 2008 " xfId="3051"/>
    <cellStyle name="Ociriniaue_620_60_7_ГПМ   (8 чел) 2008  2" xfId="3052"/>
    <cellStyle name="Ôčíŕíńîâűé_620_60_7_ГПМ   (8 чел) 2008  2" xfId="3053"/>
    <cellStyle name="Ociriniaue_620_60_7_ЕСН профком" xfId="3054"/>
    <cellStyle name="Ôčíŕíńîâűé_620_60_7_ЕСН профком" xfId="3055"/>
    <cellStyle name="Ociriniaue_620_60_7_К В  2007 от Соколова" xfId="3056"/>
    <cellStyle name="Ôčíŕíńîâűé_620_60_7_К В  2007 от Соколова" xfId="3057"/>
    <cellStyle name="Ociriniaue_620_60_7_К В  2007 от Соколова 2" xfId="3058"/>
    <cellStyle name="Ôčíŕíńîâűé_620_60_7_К В  2007 от Соколова 2" xfId="3059"/>
    <cellStyle name="Ociriniaue_620_60_7_К.В. 2006 новый" xfId="3060"/>
    <cellStyle name="Ôčíŕíńîâűé_620_60_7_К.В. 2006 новый" xfId="3061"/>
    <cellStyle name="Ociriniaue_620_60_7_К.В. 2006 новый 2" xfId="3062"/>
    <cellStyle name="Ôčíŕíńîâűé_620_60_7_К.В. 2006 новый 2" xfId="3063"/>
    <cellStyle name="Ociriniaue_620_60_7_Кап.ремонт 2009.от 04.08" xfId="3064"/>
    <cellStyle name="Ôčíŕíńîâűé_620_60_7_Кап.ремонт 2009.от 04.08" xfId="3065"/>
    <cellStyle name="Ociriniaue_620_60_7_Книга1" xfId="3066"/>
    <cellStyle name="Ôčíŕíńîâűé_620_60_7_Книга1" xfId="3067"/>
    <cellStyle name="Ociriniaue_620_60_7_Книга1 (2)" xfId="3068"/>
    <cellStyle name="Ôčíŕíńîâűé_620_60_7_Книга1 (2)" xfId="3069"/>
    <cellStyle name="Ociriniaue_620_60_7_Книга1 (2) 2" xfId="3070"/>
    <cellStyle name="Ôčíŕíńîâűé_620_60_7_Книга1 (2) 2" xfId="3071"/>
    <cellStyle name="Ociriniaue_620_60_7_Книга1 2" xfId="3072"/>
    <cellStyle name="Ôčíŕíńîâűé_620_60_7_Книга1 2" xfId="3073"/>
    <cellStyle name="Ociriniaue_620_60_7_МТО Филиал  Бюджет 2006" xfId="3074"/>
    <cellStyle name="Ôčíŕíńîâűé_620_60_7_МТО Филиал  Бюджет 2006" xfId="3075"/>
    <cellStyle name="Ociriniaue_620_60_7_МТО Филиал  Бюджет 2006 2" xfId="3076"/>
    <cellStyle name="Ôčíŕíńîâűé_620_60_7_МТО Филиал  Бюджет 2006 2" xfId="3077"/>
    <cellStyle name="Ociriniaue_620_60_7_Резервы" xfId="3078"/>
    <cellStyle name="Ôčíŕíńîâűé_620_60_7_Резервы" xfId="3079"/>
    <cellStyle name="Ociriniaue_620_60_7_Резервы 09" xfId="3080"/>
    <cellStyle name="Ôčíŕíńîâűé_620_60_7_Резервы 09" xfId="3081"/>
    <cellStyle name="Ociriniaue_620_60_7_Сводная  МТР  ТВС" xfId="3082"/>
    <cellStyle name="Ôčíŕíńîâűé_620_60_7_Сводная  МТР  ТВС" xfId="3083"/>
    <cellStyle name="Ociriniaue_620_60_7_Сводная заявка  на 2007vvvvv" xfId="3084"/>
    <cellStyle name="Ôčíŕíńîâűé_620_60_7_Сводная заявка  на 2007vvvvv" xfId="3085"/>
    <cellStyle name="Ociriniaue_620_60_7_Смета 2008" xfId="3086"/>
    <cellStyle name="Ôčíŕíńîâűé_620_60_7_Смета 2008" xfId="3087"/>
    <cellStyle name="Ociriniaue_620_60_7_Смета 2008 " xfId="3088"/>
    <cellStyle name="Ôčíŕíńîâűé_620_60_7_Смета 2008 " xfId="3089"/>
    <cellStyle name="Ociriniaue_620_60_7_Смета 2008  2" xfId="3090"/>
    <cellStyle name="Ôčíŕíńîâűé_620_60_7_Смета 2008  2" xfId="3091"/>
    <cellStyle name="Ociriniaue_620_60_7_Смета 2008 2" xfId="3092"/>
    <cellStyle name="Ôčíŕíńîâűé_620_60_7_Смета 2008 2" xfId="3093"/>
    <cellStyle name="Ociriniaue_620_60_7_ТМВ 10" xfId="3094"/>
    <cellStyle name="Ôčíŕíńîâűé_620_60_7_ТМВ 10" xfId="3095"/>
    <cellStyle name="Ociriniaue_620_60_7_Труд ресурсы РЦ МТО  НВ Мен  ГПМ  2008 " xfId="3096"/>
    <cellStyle name="Ôčíŕíńîâűé_620_60_7_Труд ресурсы РЦ МТО  НВ Мен  ГПМ  2008 " xfId="3097"/>
    <cellStyle name="Ociriniaue_620_60_7_Труд ресурсы РЦ МТО  НВ Мен  ГПМ  2008  (3)" xfId="3098"/>
    <cellStyle name="Ôčíŕíńîâűé_620_60_7_Труд ресурсы РЦ МТО  НВ Мен  ГПМ  2008  (3)" xfId="3099"/>
    <cellStyle name="Ociriniaue_620_60_7_Труд ресурсы РЦ МТО  НВ Мен  ГПМ  2008  (3) 2" xfId="3100"/>
    <cellStyle name="Ôčíŕíńîâűé_620_60_7_Труд ресурсы РЦ МТО  НВ Мен  ГПМ  2008  (3) 2" xfId="3101"/>
    <cellStyle name="Ociriniaue_620_60_7_Труд ресурсы РЦ МТО  НВ Мен  ГПМ  2008  2" xfId="3102"/>
    <cellStyle name="Ôčíŕíńîâűé_620_60_7_Труд ресурсы РЦ МТО  НВ Мен  ГПМ  2008  2" xfId="3103"/>
    <cellStyle name="Ociriniaue_620_60_7_Труд ресурсы РЦ МТО  НВ Мен  ОВСП  2008  (2)" xfId="3104"/>
    <cellStyle name="Ôčíŕíńîâűé_620_60_7_Труд ресурсы РЦ МТО  НВ Мен  ОВСП  2008  (2)" xfId="3105"/>
    <cellStyle name="Ociriniaue_620_60_7_Труд ресурсы РЦ МТО  НВ Мен  ОВСП  2008  (2) 2" xfId="3106"/>
    <cellStyle name="Ôčíŕíńîâűé_620_60_7_Труд ресурсы РЦ МТО  НВ Мен  ОВСП  2008  (2) 2" xfId="3107"/>
    <cellStyle name="Ociriniaue_620_60_7_Труд ресурсы РЦ МТО  НВ Мен  ОВСП  2008  (3)" xfId="3108"/>
    <cellStyle name="Ôčíŕíńîâűé_620_60_7_Труд ресурсы РЦ МТО  НВ Мен  ОВСП  2008  (3)" xfId="3109"/>
    <cellStyle name="Ociriniaue_620_60_7_Труд ресурсы РЦ МТО  НВ Мен  ОВСП  2008  (3) 2" xfId="3110"/>
    <cellStyle name="Ôčíŕíńîâűé_620_60_7_Труд ресурсы РЦ МТО  НВ Мен  ОВСП  2008  (3) 2" xfId="3111"/>
    <cellStyle name="Ociriniaue_TMP626" xfId="3112"/>
    <cellStyle name="Ôčíŕíńîâűé_TMP626" xfId="3113"/>
    <cellStyle name="Ociriniaue_TMP626 2" xfId="3114"/>
    <cellStyle name="Ôčíŕíńîâűé_TMP626 2" xfId="3115"/>
    <cellStyle name="Ociriniaue_TMP626_IT-план 2008" xfId="3116"/>
    <cellStyle name="Ôčíŕíńîâűé_TMP626_IT-план 2008" xfId="3117"/>
    <cellStyle name="Ociriniaue_TMP626_БП TBM 2008" xfId="3118"/>
    <cellStyle name="Ôčíŕíńîâűé_TMP626_БП TBM 2008" xfId="3119"/>
    <cellStyle name="Ociriniaue_TMP626_БП TBM 2008 2" xfId="3120"/>
    <cellStyle name="Ôčíŕíńîâűé_TMP626_БП TBM 2008 2" xfId="3121"/>
    <cellStyle name="Ociriniaue_TMP626_ГПМ   (8 чел) 2008 " xfId="3122"/>
    <cellStyle name="Ôčíŕíńîâűé_TMP626_ГПМ   (8 чел) 2008 " xfId="3123"/>
    <cellStyle name="Ociriniaue_TMP626_ГПМ   (8 чел) 2008  2" xfId="3124"/>
    <cellStyle name="Ôčíŕíńîâűé_TMP626_ГПМ   (8 чел) 2008  2" xfId="3125"/>
    <cellStyle name="Ociriniaue_TMP626_ЕСН профком" xfId="3126"/>
    <cellStyle name="Ôčíŕíńîâűé_TMP626_ЕСН профком" xfId="3127"/>
    <cellStyle name="Ociriniaue_TMP626_К В  2007 от Соколова" xfId="3128"/>
    <cellStyle name="Ôčíŕíńîâűé_TMP626_К В  2007 от Соколова" xfId="3129"/>
    <cellStyle name="Ociriniaue_TMP626_К В  2007 от Соколова 2" xfId="3130"/>
    <cellStyle name="Ôčíŕíńîâűé_TMP626_К В  2007 от Соколова 2" xfId="3131"/>
    <cellStyle name="Ociriniaue_TMP626_К.В. 2006 новый" xfId="3132"/>
    <cellStyle name="Ôčíŕíńîâűé_TMP626_К.В. 2006 новый" xfId="3133"/>
    <cellStyle name="Ociriniaue_TMP626_К.В. 2006 новый 2" xfId="3134"/>
    <cellStyle name="Ôčíŕíńîâűé_TMP626_К.В. 2006 новый 2" xfId="3135"/>
    <cellStyle name="Ociriniaue_TMP626_Кап.ремонт 2009.от 04.08" xfId="3136"/>
    <cellStyle name="Ôčíŕíńîâűé_TMP626_Кап.ремонт 2009.от 04.08" xfId="3137"/>
    <cellStyle name="Ociriniaue_TMP626_Книга1" xfId="3138"/>
    <cellStyle name="Ôčíŕíńîâűé_TMP626_Книга1" xfId="3139"/>
    <cellStyle name="Ociriniaue_TMP626_Книга1 (2)" xfId="3140"/>
    <cellStyle name="Ôčíŕíńîâűé_TMP626_Книга1 (2)" xfId="3141"/>
    <cellStyle name="Ociriniaue_TMP626_Книга1 (2) 2" xfId="3142"/>
    <cellStyle name="Ôčíŕíńîâűé_TMP626_Книга1 (2) 2" xfId="3143"/>
    <cellStyle name="Ociriniaue_TMP626_Книга1 2" xfId="3144"/>
    <cellStyle name="Ôčíŕíńîâűé_TMP626_Книга1 2" xfId="3145"/>
    <cellStyle name="Ociriniaue_TMP626_МТО Филиал  Бюджет 2006" xfId="3146"/>
    <cellStyle name="Ôčíŕíńîâűé_TMP626_МТО Филиал  Бюджет 2006" xfId="3147"/>
    <cellStyle name="Ociriniaue_TMP626_МТО Филиал  Бюджет 2006 2" xfId="3148"/>
    <cellStyle name="Ôčíŕíńîâűé_TMP626_МТО Филиал  Бюджет 2006 2" xfId="3149"/>
    <cellStyle name="Ociriniaue_TMP626_Резервы" xfId="3150"/>
    <cellStyle name="Ôčíŕíńîâűé_TMP626_Резервы" xfId="3151"/>
    <cellStyle name="Ociriniaue_TMP626_Резервы 09" xfId="3152"/>
    <cellStyle name="Ôčíŕíńîâűé_TMP626_Резервы 09" xfId="3153"/>
    <cellStyle name="Ociriniaue_TMP626_Сводная  МТР  ТВС" xfId="3154"/>
    <cellStyle name="Ôčíŕíńîâűé_TMP626_Сводная  МТР  ТВС" xfId="3155"/>
    <cellStyle name="Ociriniaue_TMP626_Сводная заявка  на 2007vvvvv" xfId="3156"/>
    <cellStyle name="Ôčíŕíńîâűé_TMP626_Сводная заявка  на 2007vvvvv" xfId="3157"/>
    <cellStyle name="Ociriniaue_TMP626_Смета 2008" xfId="3158"/>
    <cellStyle name="Ôčíŕíńîâűé_TMP626_Смета 2008" xfId="3159"/>
    <cellStyle name="Ociriniaue_TMP626_Смета 2008 " xfId="3160"/>
    <cellStyle name="Ôčíŕíńîâűé_TMP626_Смета 2008 " xfId="3161"/>
    <cellStyle name="Ociriniaue_TMP626_Смета 2008  2" xfId="3162"/>
    <cellStyle name="Ôčíŕíńîâűé_TMP626_Смета 2008  2" xfId="3163"/>
    <cellStyle name="Ociriniaue_TMP626_Смета 2008 2" xfId="3164"/>
    <cellStyle name="Ôčíŕíńîâűé_TMP626_Смета 2008 2" xfId="3165"/>
    <cellStyle name="Ociriniaue_TMP626_ТМВ 10" xfId="3166"/>
    <cellStyle name="Ôčíŕíńîâűé_TMP626_ТМВ 10" xfId="3167"/>
    <cellStyle name="Ociriniaue_TMP626_Труд ресурсы РЦ МТО  НВ Мен  ГПМ  2008 " xfId="3168"/>
    <cellStyle name="Ôčíŕíńîâűé_TMP626_Труд ресурсы РЦ МТО  НВ Мен  ГПМ  2008 " xfId="3169"/>
    <cellStyle name="Ociriniaue_TMP626_Труд ресурсы РЦ МТО  НВ Мен  ГПМ  2008  (3)" xfId="3170"/>
    <cellStyle name="Ôčíŕíńîâűé_TMP626_Труд ресурсы РЦ МТО  НВ Мен  ГПМ  2008  (3)" xfId="3171"/>
    <cellStyle name="Ociriniaue_TMP626_Труд ресурсы РЦ МТО  НВ Мен  ГПМ  2008  (3) 2" xfId="3172"/>
    <cellStyle name="Ôčíŕíńîâűé_TMP626_Труд ресурсы РЦ МТО  НВ Мен  ГПМ  2008  (3) 2" xfId="3173"/>
    <cellStyle name="Ociriniaue_TMP626_Труд ресурсы РЦ МТО  НВ Мен  ГПМ  2008  2" xfId="3174"/>
    <cellStyle name="Ôčíŕíńîâűé_TMP626_Труд ресурсы РЦ МТО  НВ Мен  ГПМ  2008  2" xfId="3175"/>
    <cellStyle name="Ociriniaue_TMP626_Труд ресурсы РЦ МТО  НВ Мен  ОВСП  2008  (2)" xfId="3176"/>
    <cellStyle name="Ôčíŕíńîâűé_TMP626_Труд ресурсы РЦ МТО  НВ Мен  ОВСП  2008  (2)" xfId="3177"/>
    <cellStyle name="Ociriniaue_TMP626_Труд ресурсы РЦ МТО  НВ Мен  ОВСП  2008  (2) 2" xfId="3178"/>
    <cellStyle name="Ôčíŕíńîâűé_TMP626_Труд ресурсы РЦ МТО  НВ Мен  ОВСП  2008  (2) 2" xfId="3179"/>
    <cellStyle name="Ociriniaue_TMP626_Труд ресурсы РЦ МТО  НВ Мен  ОВСП  2008  (3)" xfId="3180"/>
    <cellStyle name="Ôčíŕíńîâűé_TMP626_Труд ресурсы РЦ МТО  НВ Мен  ОВСП  2008  (3)" xfId="3181"/>
    <cellStyle name="Ociriniaue_TMP626_Труд ресурсы РЦ МТО  НВ Мен  ОВСП  2008  (3) 2" xfId="3182"/>
    <cellStyle name="Ôčíŕíńîâűé_TMP626_Труд ресурсы РЦ МТО  НВ Мен  ОВСП  2008  (3) 2" xfId="3183"/>
    <cellStyle name="Option" xfId="3184"/>
    <cellStyle name="OptionHeading" xfId="3185"/>
    <cellStyle name="Output" xfId="3186"/>
    <cellStyle name="Percent [2]" xfId="3187"/>
    <cellStyle name="Percent [2] 2" xfId="3188"/>
    <cellStyle name="Product" xfId="3189"/>
    <cellStyle name="SAPBEXaggData" xfId="3190"/>
    <cellStyle name="SAPBEXaggDataEmph" xfId="3191"/>
    <cellStyle name="SAPBEXaggItem" xfId="3192"/>
    <cellStyle name="SAPBEXaggItemX" xfId="3193"/>
    <cellStyle name="SAPBEXchaText" xfId="3194"/>
    <cellStyle name="SAPBEXexcBad7" xfId="3195"/>
    <cellStyle name="SAPBEXexcBad8" xfId="3196"/>
    <cellStyle name="SAPBEXexcBad9" xfId="3197"/>
    <cellStyle name="SAPBEXexcCritical4" xfId="3198"/>
    <cellStyle name="SAPBEXexcCritical5" xfId="3199"/>
    <cellStyle name="SAPBEXexcCritical6" xfId="3200"/>
    <cellStyle name="SAPBEXexcGood1" xfId="3201"/>
    <cellStyle name="SAPBEXexcGood2" xfId="3202"/>
    <cellStyle name="SAPBEXexcGood3" xfId="3203"/>
    <cellStyle name="SAPBEXfilterDrill" xfId="3204"/>
    <cellStyle name="SAPBEXfilterItem" xfId="3205"/>
    <cellStyle name="SAPBEXfilterText" xfId="3206"/>
    <cellStyle name="SAPBEXformats" xfId="3207"/>
    <cellStyle name="SAPBEXheaderItem" xfId="3208"/>
    <cellStyle name="SAPBEXheaderText" xfId="3209"/>
    <cellStyle name="SAPBEXHLevel0" xfId="3210"/>
    <cellStyle name="SAPBEXHLevel0 2" xfId="3211"/>
    <cellStyle name="SAPBEXHLevel0X" xfId="3212"/>
    <cellStyle name="SAPBEXHLevel0X 2" xfId="3213"/>
    <cellStyle name="SAPBEXHLevel1" xfId="3214"/>
    <cellStyle name="SAPBEXHLevel1 2" xfId="3215"/>
    <cellStyle name="SAPBEXHLevel1X" xfId="3216"/>
    <cellStyle name="SAPBEXHLevel1X 2" xfId="3217"/>
    <cellStyle name="SAPBEXHLevel2" xfId="3218"/>
    <cellStyle name="SAPBEXHLevel2 2" xfId="3219"/>
    <cellStyle name="SAPBEXHLevel2X" xfId="3220"/>
    <cellStyle name="SAPBEXHLevel2X 2" xfId="3221"/>
    <cellStyle name="SAPBEXHLevel3" xfId="3222"/>
    <cellStyle name="SAPBEXHLevel3 2" xfId="3223"/>
    <cellStyle name="SAPBEXHLevel3X" xfId="3224"/>
    <cellStyle name="SAPBEXHLevel3X 2" xfId="3225"/>
    <cellStyle name="SAPBEXinputData" xfId="3226"/>
    <cellStyle name="SAPBEXinputData 2" xfId="3227"/>
    <cellStyle name="SAPBEXresData" xfId="3228"/>
    <cellStyle name="SAPBEXresDataEmph" xfId="3229"/>
    <cellStyle name="SAPBEXresItem" xfId="3230"/>
    <cellStyle name="SAPBEXresItemX" xfId="3231"/>
    <cellStyle name="SAPBEXstdData" xfId="3232"/>
    <cellStyle name="SAPBEXstdDataEmph" xfId="3233"/>
    <cellStyle name="SAPBEXstdItem" xfId="3234"/>
    <cellStyle name="SAPBEXstdItemX" xfId="3235"/>
    <cellStyle name="SAPBEXtitle" xfId="3236"/>
    <cellStyle name="SAPBEXundefined" xfId="3237"/>
    <cellStyle name="Sheet Title" xfId="3238"/>
    <cellStyle name="Shell" xfId="3239"/>
    <cellStyle name="Standard_Anpassen der Amortisation" xfId="3240"/>
    <cellStyle name="SubTotal1Num" xfId="3241"/>
    <cellStyle name="SubTotal1Text" xfId="3242"/>
    <cellStyle name="SYSTEM" xfId="3243"/>
    <cellStyle name="TIME Detail" xfId="3244"/>
    <cellStyle name="TIME Period Start" xfId="3245"/>
    <cellStyle name="Title" xfId="3246"/>
    <cellStyle name="Total" xfId="3247"/>
    <cellStyle name="Unit" xfId="3248"/>
    <cellStyle name="Unit 2" xfId="3249"/>
    <cellStyle name="Währung [0]_Compiling Utility Macros" xfId="3250"/>
    <cellStyle name="Währung_Compiling Utility Macros" xfId="3251"/>
    <cellStyle name="Warning Text" xfId="3252"/>
    <cellStyle name="Денежный 2" xfId="3253"/>
    <cellStyle name="Заголовок" xfId="3254"/>
    <cellStyle name="Итоги" xfId="3255"/>
    <cellStyle name="Итого по строке" xfId="3256"/>
    <cellStyle name="Обычный" xfId="0" builtinId="0"/>
    <cellStyle name="Обычный 2" xfId="3257"/>
    <cellStyle name="Обычный 2 2" xfId="3258"/>
    <cellStyle name="Обычный 3" xfId="3259"/>
    <cellStyle name="Обычный 3 2" xfId="3260"/>
    <cellStyle name="Обычный 4" xfId="3261"/>
    <cellStyle name="Обычный_№21-08 СБ 2007-2008" xfId="3262"/>
    <cellStyle name="Обычный_Бизнес-план ТНК РЦ МТО" xfId="3263"/>
    <cellStyle name="Основа таблицы" xfId="3264"/>
    <cellStyle name="Подзаголовок" xfId="3265"/>
    <cellStyle name="Подстрока" xfId="3266"/>
    <cellStyle name="Примечание 2" xfId="3267"/>
    <cellStyle name="Простая строка" xfId="3268"/>
    <cellStyle name="Процентный 2" xfId="3269"/>
    <cellStyle name="Процентный 3" xfId="3270"/>
    <cellStyle name="Сложный заголовок" xfId="3271"/>
    <cellStyle name="Стиль 1" xfId="3272"/>
    <cellStyle name="Стиль 1 2" xfId="3273"/>
    <cellStyle name="Тысячи [0]_laroux" xfId="3274"/>
    <cellStyle name="Тысячи [а]" xfId="3275"/>
    <cellStyle name="Тысячи [а] 2" xfId="3276"/>
    <cellStyle name="Тысячи_laroux" xfId="3277"/>
    <cellStyle name="Финансовый 2" xfId="3278"/>
    <cellStyle name="Финансовый 3" xfId="3279"/>
    <cellStyle name="Финансовый 4" xfId="32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FinPlan\&#1054;&#1090;&#1076;&#1077;&#1083;_&#1082;&#1086;&#1085;&#1090;&#1088;&#1086;&#1083;&#1103;_&#1054;&#1050;\2003\&#1060;&#1086;&#1088;&#1084;&#1072;_5_&#1087;&#1088;&#1086;&#1075;&#1085;&#1086;&#1079;_&#1054;&#1050;\01.10.2003-01.12.2003\&#1044;&#1072;&#1085;&#1085;&#1099;&#1077;\&#1058;&#1053;&#1050;\&#1058;&#1053;&#1050;_&#1041;&#1091;&#1093;_&#1060;&#1086;&#1088;&#1084;&#1072;%205%20(&#1088;&#1091;&#1073;.)%20&#1085;&#1072;%2001.10.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GORELO~1\LOCALS~1\Temp\&#1057;&#1090;&#1072;&#1090;&#1080;&#1089;&#1090;&#1080;&#1082;&#1072;\&#1057;&#1090;&#1072;&#1090;-2000\CGN-g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3\FinContrPPM\&#1060;&#1072;&#1082;&#1090;%202004\&#1060;&#1072;&#1082;&#1090;%20RO%202004\Dink-Invest\&#1060;&#1072;&#1082;&#1090;%20Dink-Inv%20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Прогноз"/>
      <sheetName val="комментарии"/>
      <sheetName val="Баланс_НДС"/>
      <sheetName val="Периметр ТНК-Сиданко"/>
      <sheetName val="tnk_ltd"/>
      <sheetName val="Portwell_Ltd"/>
      <sheetName val="tnkltd"/>
      <sheetName val="янв"/>
      <sheetName val="февраль"/>
      <sheetName val="экспорт"/>
      <sheetName val="Факт Dink-Inv 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№1"/>
      <sheetName val="Форма№2"/>
      <sheetName val="Ф №9"/>
      <sheetName val="В"/>
      <sheetName val="9б"/>
      <sheetName val="опер внер"/>
      <sheetName val="оборот"/>
      <sheetName val="Лист1"/>
      <sheetName val="выручка"/>
      <sheetName val="экспорт"/>
      <sheetName val="11а"/>
      <sheetName val="ф-12"/>
      <sheetName val="Агрегир."/>
      <sheetName val="курс"/>
      <sheetName val="бюд.мат."/>
      <sheetName val="Ан.оборач."/>
      <sheetName val="Ан ликв"/>
      <sheetName val="Фин.уст."/>
      <sheetName val="Ан.приб."/>
      <sheetName val="цены"/>
      <sheetName val="данные"/>
      <sheetName val="граф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 Бюджет - исходный"/>
      <sheetName val=" Бюджет - корректировки"/>
      <sheetName val=" Бюджет - скорректированный"/>
      <sheetName val="Свод по факту исполнения"/>
      <sheetName val="Янв 04"/>
      <sheetName val="Фев 04"/>
      <sheetName val="Март 04"/>
      <sheetName val="Апр 04"/>
      <sheetName val="Май 04"/>
      <sheetName val="Июн 04"/>
      <sheetName val="Июль 04"/>
      <sheetName val="Авг 04"/>
      <sheetName val="Сен 04"/>
      <sheetName val="Окт 04"/>
      <sheetName val="Ноя 04"/>
      <sheetName val="Дек 04"/>
      <sheetName val="Ст-ть и аллокация функций"/>
      <sheetName val="Аллокация на ДО "/>
      <sheetName val="#ССЫЛКА"/>
      <sheetName val="Факт Dink-Inv 2004"/>
      <sheetName val="Факт Dink_Inv 2004"/>
      <sheetName val="Neste Oy"/>
      <sheetName val="экспорт"/>
      <sheetName val="A"/>
      <sheetName val="Финплан"/>
      <sheetName val="Main"/>
      <sheetName val="НЕДЕЛИ"/>
      <sheetName val="RSOILBAL"/>
      <sheetName val="yc_Formula"/>
      <sheetName val="Carry out projects"/>
      <sheetName val="Control"/>
      <sheetName val="Ref"/>
      <sheetName val="Ссылка FC03"/>
      <sheetName val="Бобровка"/>
      <sheetName val="Context_LTP"/>
      <sheetName val="a) Core Financials"/>
      <sheetName val="FYI"/>
      <sheetName val="MAIN_PARAMETERS"/>
      <sheetName val="analysis"/>
      <sheetName val="Fin plan"/>
      <sheetName val="GFO Data"/>
      <sheetName val="Input"/>
      <sheetName val="Summary-USD"/>
      <sheetName val="обзор"/>
      <sheetName val="Стандарты"/>
      <sheetName val="ст ГТМ"/>
      <sheetName val="Обоснование"/>
      <sheetName val="Resources"/>
      <sheetName val="Salaries"/>
      <sheetName val="коэф"/>
      <sheetName val="ПЛАН ПЛАТЕЖЕЙ НА"/>
      <sheetName val="Параметры_i"/>
      <sheetName val="Materials"/>
      <sheetName val="Price 2007 w disc"/>
      <sheetName val="Nodes"/>
      <sheetName val="Periods"/>
      <sheetName val="cd_Data"/>
      <sheetName val="Downstream - performance"/>
      <sheetName val="добыча"/>
      <sheetName val="Протокол 1"/>
      <sheetName val="Затраты"/>
      <sheetName val=" БЮДЖЕТ ПРОЕКТА"/>
      <sheetName val="Sheet1"/>
      <sheetName val="ОПТ"/>
      <sheetName val="Параметры"/>
      <sheetName val="таб.3.1.3 (5)"/>
      <sheetName val="Cover page"/>
      <sheetName val="Brent_Urals"/>
      <sheetName val="US_GAAP"/>
      <sheetName val="Средневзвешенные цены"/>
      <sheetName val="XLR_NoRangeSheet"/>
      <sheetName val="Lookup Info"/>
      <sheetName val="P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208"/>
  <sheetViews>
    <sheetView zoomScale="75" zoomScaleNormal="75" workbookViewId="0">
      <selection activeCell="E42" sqref="E42"/>
    </sheetView>
  </sheetViews>
  <sheetFormatPr defaultRowHeight="15.75"/>
  <cols>
    <col min="1" max="1" width="10.85546875" style="1" customWidth="1"/>
    <col min="2" max="2" width="57.85546875" style="1" customWidth="1"/>
    <col min="3" max="3" width="14.42578125" style="1" customWidth="1"/>
    <col min="4" max="4" width="19.42578125" style="1" customWidth="1"/>
    <col min="5" max="5" width="21" style="1" customWidth="1"/>
    <col min="6" max="6" width="22.5703125" style="1" customWidth="1"/>
    <col min="7" max="7" width="21.140625" style="1" customWidth="1"/>
    <col min="8" max="8" width="24.28515625" style="1" customWidth="1"/>
    <col min="9" max="9" width="14.42578125" style="1" customWidth="1"/>
    <col min="10" max="10" width="3.85546875" style="1" customWidth="1"/>
    <col min="11" max="16384" width="9.140625" style="1"/>
  </cols>
  <sheetData>
    <row r="2" spans="1:17" s="6" customFormat="1" ht="19.5" customHeight="1">
      <c r="A2" s="53" t="s">
        <v>43</v>
      </c>
      <c r="B2" s="53"/>
      <c r="C2" s="53"/>
      <c r="D2" s="53"/>
      <c r="E2" s="53"/>
    </row>
    <row r="3" spans="1:17" s="6" customFormat="1" ht="21" customHeight="1">
      <c r="A3" s="53" t="s">
        <v>44</v>
      </c>
      <c r="B3" s="53"/>
      <c r="C3" s="53"/>
      <c r="D3" s="53"/>
      <c r="E3" s="53"/>
    </row>
    <row r="4" spans="1:17" s="6" customFormat="1" ht="11.25" customHeight="1">
      <c r="A4" s="18"/>
      <c r="B4" s="18"/>
      <c r="C4" s="18"/>
      <c r="D4" s="18"/>
      <c r="E4" s="18"/>
    </row>
    <row r="5" spans="1:17" ht="48" customHeight="1">
      <c r="A5" s="34" t="s">
        <v>41</v>
      </c>
      <c r="B5" s="34" t="s">
        <v>40</v>
      </c>
      <c r="C5" s="34" t="s">
        <v>39</v>
      </c>
      <c r="D5" s="34" t="s">
        <v>38</v>
      </c>
      <c r="E5" s="34" t="s">
        <v>45</v>
      </c>
    </row>
    <row r="6" spans="1:17" ht="24" customHeight="1">
      <c r="A6" s="34">
        <v>1</v>
      </c>
      <c r="B6" s="35" t="s">
        <v>37</v>
      </c>
      <c r="C6" s="41" t="s">
        <v>5</v>
      </c>
      <c r="D6" s="40"/>
      <c r="E6" s="40">
        <v>11404.5</v>
      </c>
      <c r="G6" s="9"/>
    </row>
    <row r="7" spans="1:17" ht="15" customHeight="1">
      <c r="A7" s="34"/>
      <c r="B7" s="37" t="s">
        <v>36</v>
      </c>
      <c r="C7" s="41" t="s">
        <v>35</v>
      </c>
      <c r="D7" s="40">
        <v>1212.5999999999999</v>
      </c>
      <c r="E7" s="40"/>
      <c r="F7" s="9"/>
      <c r="G7" s="9"/>
      <c r="H7" s="18"/>
      <c r="I7" s="18"/>
      <c r="J7" s="18"/>
      <c r="K7" s="18"/>
      <c r="L7" s="18"/>
      <c r="M7" s="18"/>
      <c r="N7" s="18"/>
      <c r="O7" s="18"/>
      <c r="P7" s="18"/>
      <c r="Q7" s="18"/>
    </row>
    <row r="8" spans="1:17" ht="16.5" customHeight="1">
      <c r="A8" s="34"/>
      <c r="B8" s="37" t="s">
        <v>46</v>
      </c>
      <c r="C8" s="41" t="s">
        <v>35</v>
      </c>
      <c r="D8" s="40">
        <f>15.6/3</f>
        <v>5.2</v>
      </c>
      <c r="E8" s="40"/>
      <c r="G8" s="9"/>
      <c r="H8" s="18"/>
      <c r="I8" s="18"/>
      <c r="J8" s="18"/>
      <c r="K8" s="18"/>
      <c r="L8" s="18"/>
      <c r="M8" s="18"/>
      <c r="N8" s="18"/>
      <c r="O8" s="18"/>
      <c r="P8" s="18"/>
      <c r="Q8" s="18"/>
    </row>
    <row r="9" spans="1:17" ht="18.95" customHeight="1">
      <c r="A9" s="34"/>
      <c r="B9" s="37" t="s">
        <v>34</v>
      </c>
      <c r="C9" s="41" t="s">
        <v>3</v>
      </c>
      <c r="D9" s="40">
        <v>4170932.2</v>
      </c>
      <c r="E9" s="40"/>
      <c r="G9" s="9"/>
      <c r="H9" s="25"/>
      <c r="I9" s="25"/>
      <c r="J9" s="25"/>
      <c r="K9" s="25"/>
      <c r="L9" s="25"/>
      <c r="M9" s="25"/>
      <c r="N9" s="25"/>
      <c r="O9" s="25"/>
      <c r="P9" s="18"/>
      <c r="Q9" s="18"/>
    </row>
    <row r="10" spans="1:17" ht="18.95" customHeight="1">
      <c r="A10" s="34">
        <v>2</v>
      </c>
      <c r="B10" s="35" t="s">
        <v>132</v>
      </c>
      <c r="C10" s="41" t="s">
        <v>5</v>
      </c>
      <c r="D10" s="40"/>
      <c r="E10" s="40">
        <f>D12*12/D7*D8</f>
        <v>4049.7131716971799</v>
      </c>
      <c r="F10" s="2"/>
      <c r="G10" s="9"/>
      <c r="H10" s="30"/>
      <c r="I10" s="30"/>
      <c r="J10" s="30"/>
      <c r="K10" s="30"/>
      <c r="L10" s="30"/>
      <c r="M10" s="30"/>
      <c r="N10" s="30"/>
      <c r="O10" s="24"/>
      <c r="P10" s="18"/>
      <c r="Q10" s="18"/>
    </row>
    <row r="11" spans="1:17" ht="15" customHeight="1">
      <c r="A11" s="34"/>
      <c r="B11" s="37" t="s">
        <v>42</v>
      </c>
      <c r="C11" s="41" t="s">
        <v>31</v>
      </c>
      <c r="D11" s="40">
        <v>2754389.18</v>
      </c>
      <c r="E11" s="40"/>
      <c r="F11" s="2"/>
      <c r="G11" s="9"/>
      <c r="H11" s="30"/>
      <c r="I11" s="30"/>
      <c r="J11" s="30"/>
      <c r="K11" s="30"/>
      <c r="L11" s="30"/>
      <c r="M11" s="30"/>
      <c r="N11" s="30"/>
      <c r="O11" s="30"/>
      <c r="P11" s="18"/>
      <c r="Q11" s="18"/>
    </row>
    <row r="12" spans="1:17" ht="15" customHeight="1">
      <c r="A12" s="34"/>
      <c r="B12" s="37" t="s">
        <v>47</v>
      </c>
      <c r="C12" s="41" t="s">
        <v>31</v>
      </c>
      <c r="D12" s="40">
        <v>78696.83</v>
      </c>
      <c r="E12" s="40"/>
      <c r="F12" s="2"/>
      <c r="G12" s="9"/>
      <c r="H12" s="30"/>
      <c r="I12" s="30"/>
      <c r="J12" s="30"/>
      <c r="K12" s="30"/>
      <c r="L12" s="30"/>
      <c r="M12" s="30"/>
      <c r="N12" s="30"/>
      <c r="O12" s="24"/>
      <c r="P12" s="18"/>
      <c r="Q12" s="18"/>
    </row>
    <row r="13" spans="1:17" ht="20.25" customHeight="1">
      <c r="A13" s="34">
        <v>3</v>
      </c>
      <c r="B13" s="35" t="s">
        <v>133</v>
      </c>
      <c r="C13" s="41" t="s">
        <v>3</v>
      </c>
      <c r="D13" s="40">
        <f>(D11+(D11-D12*12))/2*2.2%</f>
        <v>50208.580400000006</v>
      </c>
      <c r="E13" s="40">
        <f>D13/D7*D8</f>
        <v>215.30976255978894</v>
      </c>
      <c r="F13" s="2"/>
      <c r="G13" s="9"/>
      <c r="H13" s="30"/>
      <c r="I13" s="30"/>
      <c r="J13" s="30"/>
      <c r="K13" s="30"/>
      <c r="L13" s="30"/>
      <c r="M13" s="30"/>
      <c r="N13" s="30"/>
      <c r="O13" s="24"/>
      <c r="P13" s="18"/>
      <c r="Q13" s="18"/>
    </row>
    <row r="14" spans="1:17" ht="17.25" customHeight="1">
      <c r="A14" s="34">
        <v>4</v>
      </c>
      <c r="B14" s="35" t="s">
        <v>29</v>
      </c>
      <c r="C14" s="41" t="s">
        <v>3</v>
      </c>
      <c r="D14" s="40">
        <v>0.02</v>
      </c>
      <c r="E14" s="40" t="e">
        <f>D16*D14</f>
        <v>#REF!</v>
      </c>
      <c r="F14" s="2"/>
      <c r="G14" s="9"/>
      <c r="H14" s="26"/>
      <c r="I14" s="24"/>
      <c r="J14" s="24"/>
      <c r="K14" s="27"/>
      <c r="L14" s="24"/>
      <c r="M14" s="24"/>
      <c r="N14" s="24"/>
      <c r="O14" s="24"/>
      <c r="P14" s="18"/>
      <c r="Q14" s="18"/>
    </row>
    <row r="15" spans="1:17" ht="15" customHeight="1">
      <c r="A15" s="34"/>
      <c r="B15" s="37" t="s">
        <v>28</v>
      </c>
      <c r="C15" s="41" t="s">
        <v>3</v>
      </c>
      <c r="D15" s="40" t="e">
        <f>#REF!</f>
        <v>#REF!</v>
      </c>
      <c r="E15" s="40"/>
      <c r="F15" s="2"/>
      <c r="G15" s="9"/>
      <c r="H15" s="26"/>
      <c r="I15" s="24"/>
      <c r="J15" s="24"/>
      <c r="K15" s="27"/>
      <c r="L15" s="24"/>
      <c r="M15" s="24"/>
      <c r="N15" s="24"/>
      <c r="O15" s="24"/>
      <c r="P15" s="18"/>
      <c r="Q15" s="18"/>
    </row>
    <row r="16" spans="1:17" ht="15" customHeight="1">
      <c r="A16" s="34"/>
      <c r="B16" s="37" t="s">
        <v>32</v>
      </c>
      <c r="C16" s="41" t="s">
        <v>3</v>
      </c>
      <c r="D16" s="40" t="e">
        <f>(#REF!+(#REF!-БЗ!E17))/2</f>
        <v>#REF!</v>
      </c>
      <c r="E16" s="40"/>
      <c r="F16" s="2"/>
      <c r="G16" s="9"/>
      <c r="H16" s="26"/>
      <c r="I16" s="24"/>
      <c r="J16" s="24"/>
      <c r="K16" s="27"/>
      <c r="L16" s="24"/>
      <c r="M16" s="24"/>
      <c r="N16" s="24"/>
      <c r="O16" s="24"/>
      <c r="P16" s="18"/>
      <c r="Q16" s="18"/>
    </row>
    <row r="17" spans="1:17" ht="36" customHeight="1">
      <c r="A17" s="34">
        <v>5</v>
      </c>
      <c r="B17" s="35" t="s">
        <v>134</v>
      </c>
      <c r="C17" s="41" t="s">
        <v>7</v>
      </c>
      <c r="D17" s="40" t="e">
        <f>#REF!</f>
        <v>#REF!</v>
      </c>
      <c r="E17" s="40" t="e">
        <f>D17*12</f>
        <v>#REF!</v>
      </c>
      <c r="F17" s="2"/>
      <c r="G17" s="9"/>
      <c r="H17" s="26"/>
      <c r="I17" s="24"/>
      <c r="J17" s="24"/>
      <c r="K17" s="27"/>
      <c r="L17" s="24"/>
      <c r="M17" s="24"/>
      <c r="N17" s="24"/>
      <c r="O17" s="24"/>
      <c r="P17" s="18"/>
      <c r="Q17" s="18"/>
    </row>
    <row r="18" spans="1:17" ht="31.7" customHeight="1">
      <c r="A18" s="34">
        <v>4</v>
      </c>
      <c r="B18" s="35" t="s">
        <v>136</v>
      </c>
      <c r="C18" s="41" t="s">
        <v>5</v>
      </c>
      <c r="D18" s="40">
        <v>3085228.2162504001</v>
      </c>
      <c r="E18" s="40">
        <f>D18/D7*D8</f>
        <v>13230.403038514005</v>
      </c>
      <c r="F18">
        <v>3085228.2162504001</v>
      </c>
      <c r="G18" s="9">
        <f>F18/D7*D8</f>
        <v>13230.403038514005</v>
      </c>
      <c r="H18" s="26"/>
      <c r="I18" s="24"/>
      <c r="J18" s="24"/>
      <c r="K18" s="24"/>
      <c r="L18" s="24"/>
      <c r="M18" s="24"/>
      <c r="N18" s="24"/>
      <c r="O18" s="24"/>
      <c r="P18" s="18"/>
      <c r="Q18" s="18"/>
    </row>
    <row r="19" spans="1:17" ht="21.75" customHeight="1">
      <c r="A19" s="34">
        <v>5</v>
      </c>
      <c r="B19" s="35" t="s">
        <v>26</v>
      </c>
      <c r="C19" s="41" t="s">
        <v>3</v>
      </c>
      <c r="D19" s="40"/>
      <c r="E19" s="40">
        <f>D20*D21/D7*D8</f>
        <v>4516.2664258617851</v>
      </c>
      <c r="F19">
        <f>F20*F21/D7*D8</f>
        <v>3728.8725284512625</v>
      </c>
      <c r="G19" s="9"/>
      <c r="H19" s="26"/>
      <c r="I19" s="24"/>
      <c r="J19" s="24"/>
      <c r="K19" s="27"/>
      <c r="L19" s="24"/>
      <c r="M19" s="24"/>
      <c r="N19" s="28"/>
      <c r="O19" s="24"/>
      <c r="P19" s="18"/>
      <c r="Q19" s="18"/>
    </row>
    <row r="20" spans="1:17" ht="15" customHeight="1">
      <c r="A20" s="34"/>
      <c r="B20" s="39" t="s">
        <v>25</v>
      </c>
      <c r="C20" s="41" t="s">
        <v>24</v>
      </c>
      <c r="D20" s="41">
        <v>1311.53</v>
      </c>
      <c r="E20" s="40"/>
      <c r="F20" s="2">
        <f>D20</f>
        <v>1311.53</v>
      </c>
      <c r="G20" s="9"/>
      <c r="H20" s="29"/>
      <c r="I20" s="24"/>
      <c r="J20" s="24"/>
      <c r="K20" s="27"/>
      <c r="L20" s="24"/>
      <c r="M20"/>
      <c r="N20" s="28"/>
      <c r="O20" s="24"/>
      <c r="P20" s="18"/>
      <c r="Q20" s="18"/>
    </row>
    <row r="21" spans="1:17" ht="15" customHeight="1">
      <c r="A21" s="34"/>
      <c r="B21" s="39" t="s">
        <v>16</v>
      </c>
      <c r="C21" s="41" t="s">
        <v>23</v>
      </c>
      <c r="D21" s="40">
        <v>803</v>
      </c>
      <c r="E21" s="40"/>
      <c r="F21" s="2">
        <v>663</v>
      </c>
      <c r="G21" s="9"/>
      <c r="H21" s="26"/>
      <c r="I21" s="24"/>
      <c r="J21" s="24"/>
      <c r="K21" s="27"/>
      <c r="L21" s="24"/>
      <c r="M21"/>
      <c r="N21" s="28"/>
      <c r="O21" s="24"/>
      <c r="P21" s="18"/>
      <c r="Q21" s="18"/>
    </row>
    <row r="22" spans="1:17" ht="21.75" customHeight="1">
      <c r="A22" s="34">
        <v>6</v>
      </c>
      <c r="B22" s="35" t="s">
        <v>22</v>
      </c>
      <c r="C22" s="41" t="s">
        <v>3</v>
      </c>
      <c r="D22" s="40"/>
      <c r="E22" s="40">
        <f>D23*D24/D7*D8</f>
        <v>2122.7115289460667</v>
      </c>
      <c r="F22">
        <f>F23*F24/D7*D8</f>
        <v>2122.7115289460667</v>
      </c>
      <c r="G22" s="9">
        <v>565560</v>
      </c>
      <c r="H22">
        <f>G22/D7*D8</f>
        <v>2425.2944087085607</v>
      </c>
      <c r="I22" s="24"/>
      <c r="J22" s="24"/>
      <c r="K22" s="27"/>
      <c r="L22" s="24"/>
      <c r="M22" s="24"/>
      <c r="N22" s="28"/>
      <c r="O22" s="24"/>
      <c r="P22" s="18"/>
      <c r="Q22" s="18"/>
    </row>
    <row r="23" spans="1:17" ht="15" customHeight="1">
      <c r="A23" s="34"/>
      <c r="B23" s="39" t="s">
        <v>21</v>
      </c>
      <c r="C23" s="41" t="s">
        <v>20</v>
      </c>
      <c r="D23" s="40">
        <v>3300</v>
      </c>
      <c r="E23" s="40"/>
      <c r="F23">
        <f>D23</f>
        <v>3300</v>
      </c>
      <c r="G23" s="9"/>
      <c r="H23" s="26"/>
      <c r="I23" s="24"/>
      <c r="J23" s="24"/>
      <c r="K23" s="24"/>
      <c r="L23" s="24"/>
      <c r="M23"/>
      <c r="N23" s="24"/>
      <c r="O23" s="24"/>
      <c r="P23" s="18"/>
      <c r="Q23" s="18"/>
    </row>
    <row r="24" spans="1:17" ht="15" customHeight="1">
      <c r="A24" s="34"/>
      <c r="B24" s="39" t="s">
        <v>16</v>
      </c>
      <c r="C24" s="41" t="s">
        <v>19</v>
      </c>
      <c r="D24" s="40">
        <v>150</v>
      </c>
      <c r="E24" s="40"/>
      <c r="F24">
        <v>150</v>
      </c>
      <c r="G24" s="9"/>
      <c r="H24" s="26"/>
      <c r="I24" s="24"/>
      <c r="J24" s="24"/>
      <c r="K24" s="27"/>
      <c r="L24" s="24"/>
      <c r="M24" s="24"/>
      <c r="N24" s="24"/>
      <c r="O24" s="24"/>
      <c r="P24" s="18"/>
      <c r="Q24" s="18"/>
    </row>
    <row r="25" spans="1:17" ht="21.75" customHeight="1">
      <c r="A25" s="34">
        <v>7</v>
      </c>
      <c r="B25" s="35" t="s">
        <v>18</v>
      </c>
      <c r="C25" s="41" t="s">
        <v>3</v>
      </c>
      <c r="D25" s="40"/>
      <c r="E25" s="40">
        <f>D26*D27</f>
        <v>385.82190400000002</v>
      </c>
      <c r="F25">
        <f>F26*F27/D7*D8</f>
        <v>47.960415635823857</v>
      </c>
      <c r="G25" s="9">
        <f>G26*G27/D7*D8</f>
        <v>43.883780306778831</v>
      </c>
      <c r="H25" s="26"/>
      <c r="I25" s="25"/>
      <c r="J25" s="24"/>
      <c r="K25" s="24"/>
      <c r="L25" s="24"/>
      <c r="M25" s="24"/>
      <c r="N25" s="24"/>
      <c r="O25" s="24"/>
      <c r="P25" s="18"/>
      <c r="Q25" s="18"/>
    </row>
    <row r="26" spans="1:17" ht="15" customHeight="1">
      <c r="A26" s="34"/>
      <c r="B26" s="39" t="s">
        <v>17</v>
      </c>
      <c r="C26" s="41" t="s">
        <v>3</v>
      </c>
      <c r="D26" s="40">
        <v>18.64</v>
      </c>
      <c r="E26" s="40"/>
      <c r="F26" s="2">
        <f>D26</f>
        <v>18.64</v>
      </c>
      <c r="G26" s="9">
        <v>18.64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</row>
    <row r="27" spans="1:17" ht="15" customHeight="1">
      <c r="A27" s="34"/>
      <c r="B27" s="39" t="s">
        <v>16</v>
      </c>
      <c r="C27" s="41" t="s">
        <v>15</v>
      </c>
      <c r="D27" s="40">
        <f>(13+50+4*D8)/1000*247</f>
        <v>20.698599999999999</v>
      </c>
      <c r="E27" s="40"/>
      <c r="F27" s="2">
        <v>600</v>
      </c>
      <c r="G27" s="9">
        <v>549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</row>
    <row r="28" spans="1:17" ht="18.95" customHeight="1">
      <c r="A28" s="34">
        <v>8</v>
      </c>
      <c r="B28" s="35" t="s">
        <v>49</v>
      </c>
      <c r="C28" s="41" t="s">
        <v>3</v>
      </c>
      <c r="D28" s="40"/>
      <c r="E28" s="40">
        <f>D29*D30</f>
        <v>351.66921399999995</v>
      </c>
      <c r="F28">
        <f>F29*F30/D7*D8</f>
        <v>61.055272967177963</v>
      </c>
      <c r="G28" s="9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5" customHeight="1">
      <c r="A29" s="34"/>
      <c r="B29" s="39" t="s">
        <v>17</v>
      </c>
      <c r="C29" s="41" t="s">
        <v>3</v>
      </c>
      <c r="D29" s="40">
        <v>16.989999999999998</v>
      </c>
      <c r="E29" s="40"/>
      <c r="F29" s="2">
        <f>D29</f>
        <v>16.989999999999998</v>
      </c>
      <c r="G29" s="9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1:17" ht="15" customHeight="1">
      <c r="A30" s="34"/>
      <c r="B30" s="39" t="s">
        <v>16</v>
      </c>
      <c r="C30" s="41" t="s">
        <v>15</v>
      </c>
      <c r="D30" s="40">
        <f>(13+50+4*D8)/1000*247</f>
        <v>20.698599999999999</v>
      </c>
      <c r="E30" s="40"/>
      <c r="F30" s="2">
        <v>838</v>
      </c>
      <c r="G30" s="9"/>
      <c r="H30" s="18"/>
      <c r="I30" s="18"/>
      <c r="J30" s="18"/>
      <c r="K30" s="18"/>
      <c r="L30" s="18"/>
      <c r="M30" s="18"/>
      <c r="N30" s="18"/>
      <c r="O30" s="18"/>
      <c r="P30" s="18"/>
      <c r="Q30" s="18"/>
    </row>
    <row r="31" spans="1:17" ht="18.95" customHeight="1">
      <c r="A31" s="34">
        <v>14</v>
      </c>
      <c r="B31" s="35" t="s">
        <v>14</v>
      </c>
      <c r="C31" s="41" t="s">
        <v>3</v>
      </c>
      <c r="D31" s="41"/>
      <c r="E31" s="40"/>
      <c r="F31" s="2"/>
      <c r="G31" s="9"/>
      <c r="H31" s="18"/>
      <c r="I31" s="18"/>
      <c r="J31" s="18"/>
      <c r="K31" s="18"/>
      <c r="L31" s="18"/>
      <c r="M31" s="18"/>
      <c r="N31" s="18"/>
      <c r="O31" s="18"/>
      <c r="P31" s="18"/>
      <c r="Q31" s="18"/>
    </row>
    <row r="32" spans="1:17" ht="15" customHeight="1">
      <c r="A32" s="34"/>
      <c r="B32" s="39"/>
      <c r="C32" s="41" t="s">
        <v>13</v>
      </c>
      <c r="D32" s="41"/>
      <c r="E32" s="40"/>
      <c r="F32" s="2"/>
      <c r="G32" s="9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1:17" ht="15.75" customHeight="1">
      <c r="A33" s="34"/>
      <c r="B33" s="39"/>
      <c r="C33" s="41" t="s">
        <v>12</v>
      </c>
      <c r="D33" s="41"/>
      <c r="E33" s="40"/>
      <c r="F33" s="2"/>
      <c r="G33" s="9"/>
      <c r="H33" s="18"/>
      <c r="I33" s="18"/>
      <c r="J33" s="18"/>
      <c r="K33" s="18"/>
      <c r="L33" s="18"/>
      <c r="M33" s="18"/>
      <c r="N33" s="18"/>
      <c r="O33" s="18"/>
      <c r="P33" s="18"/>
      <c r="Q33" s="18"/>
    </row>
    <row r="34" spans="1:17" ht="26.25" customHeight="1">
      <c r="A34" s="34">
        <v>9</v>
      </c>
      <c r="B34" s="35" t="s">
        <v>11</v>
      </c>
      <c r="C34" s="41"/>
      <c r="D34" s="41"/>
      <c r="E34" s="40" t="e">
        <f>#REF!*1000</f>
        <v>#REF!</v>
      </c>
      <c r="F34" s="2"/>
      <c r="G34" s="9"/>
      <c r="H34" s="18"/>
      <c r="I34" s="18"/>
      <c r="J34" s="18"/>
      <c r="K34" s="18"/>
      <c r="L34" s="18"/>
      <c r="M34" s="18"/>
      <c r="N34" s="18"/>
      <c r="O34" s="18"/>
      <c r="P34" s="18"/>
      <c r="Q34" s="18"/>
    </row>
    <row r="35" spans="1:17">
      <c r="A35" s="34"/>
      <c r="B35" s="41"/>
      <c r="C35" s="41"/>
      <c r="D35" s="40"/>
      <c r="E35" s="40"/>
      <c r="F35" s="2"/>
      <c r="G35" s="9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1:17" ht="26.25" customHeight="1">
      <c r="A36" s="34">
        <v>10</v>
      </c>
      <c r="B36" s="35" t="s">
        <v>135</v>
      </c>
      <c r="C36" s="41" t="s">
        <v>3</v>
      </c>
      <c r="D36" s="40"/>
      <c r="E36" s="40" t="e">
        <f>(#REF!+#REF!)*1000</f>
        <v>#REF!</v>
      </c>
      <c r="F36" s="2"/>
      <c r="G36" s="9"/>
      <c r="H36" s="18"/>
      <c r="I36" s="18"/>
      <c r="J36" s="18"/>
      <c r="K36" s="18"/>
      <c r="L36" s="18"/>
      <c r="M36" s="18"/>
      <c r="N36" s="18"/>
      <c r="O36" s="18"/>
      <c r="P36" s="18"/>
      <c r="Q36" s="18"/>
    </row>
    <row r="37" spans="1:17">
      <c r="A37" s="34"/>
      <c r="B37" s="41"/>
      <c r="C37" s="41"/>
      <c r="D37" s="40"/>
      <c r="E37" s="40"/>
      <c r="F37" s="2"/>
      <c r="G37" s="9"/>
      <c r="H37" s="18"/>
      <c r="I37" s="18"/>
      <c r="J37" s="18"/>
      <c r="K37" s="18"/>
      <c r="L37" s="18"/>
      <c r="M37" s="18"/>
      <c r="N37" s="18"/>
      <c r="O37" s="18"/>
      <c r="P37" s="18"/>
      <c r="Q37" s="18"/>
    </row>
    <row r="38" spans="1:17" ht="24" customHeight="1">
      <c r="A38" s="34">
        <v>11</v>
      </c>
      <c r="B38" s="35" t="s">
        <v>137</v>
      </c>
      <c r="C38" s="41" t="s">
        <v>3</v>
      </c>
      <c r="D38" s="40">
        <f>20+14+14</f>
        <v>48</v>
      </c>
      <c r="E38" s="40">
        <f>D38*12</f>
        <v>576</v>
      </c>
      <c r="F38" s="2"/>
      <c r="G38" s="9"/>
    </row>
    <row r="39" spans="1:17" ht="20.25" customHeight="1">
      <c r="A39" s="34">
        <v>12</v>
      </c>
      <c r="B39" s="35" t="s">
        <v>138</v>
      </c>
      <c r="C39" s="37" t="s">
        <v>3</v>
      </c>
      <c r="D39" s="40">
        <v>57</v>
      </c>
      <c r="E39" s="40">
        <f>D39*12</f>
        <v>684</v>
      </c>
      <c r="F39" s="2"/>
      <c r="G39" s="9"/>
    </row>
    <row r="40" spans="1:17" ht="24" customHeight="1">
      <c r="A40" s="34">
        <v>13</v>
      </c>
      <c r="B40" s="35" t="s">
        <v>139</v>
      </c>
      <c r="C40" s="37" t="s">
        <v>3</v>
      </c>
      <c r="D40" s="40">
        <f>1*100*8760</f>
        <v>876000</v>
      </c>
      <c r="E40" s="40">
        <f>D40/D7*D8</f>
        <v>3756.5561603166752</v>
      </c>
      <c r="F40" s="2"/>
      <c r="G40" s="9"/>
    </row>
    <row r="41" spans="1:17" ht="30.75" customHeight="1">
      <c r="A41" s="41">
        <v>14</v>
      </c>
      <c r="B41" s="35" t="s">
        <v>140</v>
      </c>
      <c r="C41" s="37" t="s">
        <v>3</v>
      </c>
      <c r="D41" s="40">
        <v>40.700000000000003</v>
      </c>
      <c r="E41" s="40">
        <f>D41*D8*12</f>
        <v>2539.6800000000003</v>
      </c>
      <c r="F41" s="2"/>
      <c r="G41" s="9"/>
    </row>
    <row r="42" spans="1:17" ht="28.5" customHeight="1">
      <c r="A42" s="41">
        <v>15</v>
      </c>
      <c r="B42" s="35" t="s">
        <v>141</v>
      </c>
      <c r="C42" s="37" t="s">
        <v>3</v>
      </c>
      <c r="D42" s="40">
        <f>457407.24/50</f>
        <v>9148.1448</v>
      </c>
      <c r="E42" s="40"/>
      <c r="F42" s="2"/>
      <c r="G42" s="9"/>
    </row>
    <row r="43" spans="1:17" ht="24.75" customHeight="1">
      <c r="A43" s="41">
        <v>16</v>
      </c>
      <c r="B43" s="35" t="s">
        <v>6</v>
      </c>
      <c r="C43" s="41" t="s">
        <v>3</v>
      </c>
      <c r="D43" s="40">
        <v>7893000</v>
      </c>
      <c r="E43" s="40"/>
      <c r="F43" s="2"/>
      <c r="G43" s="9"/>
    </row>
    <row r="44" spans="1:17" ht="15" customHeight="1">
      <c r="A44" s="41"/>
      <c r="B44" s="41"/>
      <c r="C44" s="34"/>
      <c r="D44" s="40"/>
      <c r="E44" s="40"/>
      <c r="F44" s="2"/>
      <c r="G44" s="9"/>
    </row>
    <row r="45" spans="1:17" s="6" customFormat="1" ht="24.75" customHeight="1">
      <c r="A45" s="42"/>
      <c r="B45" s="42" t="s">
        <v>57</v>
      </c>
      <c r="C45" s="43" t="s">
        <v>3</v>
      </c>
      <c r="D45" s="44"/>
      <c r="E45" s="44" t="e">
        <f>SUM(E6:E43)</f>
        <v>#REF!</v>
      </c>
      <c r="G45" s="9"/>
    </row>
    <row r="46" spans="1:17" ht="15" customHeight="1">
      <c r="A46" s="41"/>
      <c r="B46" s="37"/>
      <c r="C46" s="37"/>
      <c r="D46" s="40"/>
      <c r="E46" s="40"/>
      <c r="G46" s="9"/>
    </row>
    <row r="47" spans="1:17" s="6" customFormat="1" ht="15" customHeight="1">
      <c r="A47" s="41"/>
      <c r="B47" s="41" t="s">
        <v>4</v>
      </c>
      <c r="C47" s="41" t="s">
        <v>3</v>
      </c>
      <c r="D47" s="40">
        <v>27.4</v>
      </c>
      <c r="E47" s="40"/>
      <c r="G47" s="9"/>
    </row>
    <row r="48" spans="1:17" s="6" customFormat="1" ht="27.95" customHeight="1">
      <c r="A48" s="41"/>
      <c r="B48" s="41" t="s">
        <v>58</v>
      </c>
      <c r="C48" s="34" t="s">
        <v>3</v>
      </c>
      <c r="D48" s="40">
        <v>1.3</v>
      </c>
      <c r="E48" s="40" t="e">
        <f>E45*D48/100</f>
        <v>#REF!</v>
      </c>
      <c r="G48" s="9"/>
    </row>
    <row r="49" spans="1:9" s="6" customFormat="1" ht="24.75" customHeight="1">
      <c r="A49" s="42"/>
      <c r="B49" s="42" t="s">
        <v>59</v>
      </c>
      <c r="C49" s="43" t="s">
        <v>3</v>
      </c>
      <c r="D49" s="44"/>
      <c r="E49" s="44" t="e">
        <f>E45+E48</f>
        <v>#REF!</v>
      </c>
      <c r="F49" s="6" t="e">
        <f>E49/12</f>
        <v>#REF!</v>
      </c>
      <c r="G49" s="9"/>
    </row>
    <row r="50" spans="1:9" s="6" customFormat="1" ht="20.25" customHeight="1">
      <c r="A50" s="41"/>
      <c r="B50" s="35" t="s">
        <v>60</v>
      </c>
      <c r="C50" s="37" t="s">
        <v>3</v>
      </c>
      <c r="D50" s="40">
        <v>18</v>
      </c>
      <c r="E50" s="40" t="e">
        <f>E49*D50/100</f>
        <v>#REF!</v>
      </c>
      <c r="G50" s="9"/>
      <c r="H50"/>
    </row>
    <row r="51" spans="1:9" s="6" customFormat="1" ht="20.25" customHeight="1">
      <c r="A51" s="41"/>
      <c r="B51" s="35" t="s">
        <v>61</v>
      </c>
      <c r="C51" s="37" t="s">
        <v>3</v>
      </c>
      <c r="D51" s="40"/>
      <c r="E51" s="40" t="e">
        <f>E49+E50</f>
        <v>#REF!</v>
      </c>
      <c r="G51" s="9"/>
      <c r="H51"/>
    </row>
    <row r="52" spans="1:9" ht="15" customHeight="1">
      <c r="A52" s="53"/>
      <c r="B52" s="53"/>
      <c r="C52" s="5"/>
      <c r="D52" s="53"/>
      <c r="E52" s="53"/>
    </row>
    <row r="53" spans="1:9" s="6" customFormat="1" ht="14.25" customHeight="1">
      <c r="A53" s="53"/>
      <c r="B53" s="53"/>
      <c r="C53" s="53"/>
      <c r="D53" s="53"/>
      <c r="E53" s="53"/>
    </row>
    <row r="54" spans="1:9" ht="15" customHeight="1">
      <c r="A54" s="53"/>
      <c r="B54" s="53"/>
      <c r="C54" s="5"/>
      <c r="D54" s="53"/>
      <c r="E54" s="53"/>
    </row>
    <row r="55" spans="1:9" ht="15" customHeight="1">
      <c r="A55" s="53"/>
      <c r="B55" s="53"/>
      <c r="C55" s="5"/>
      <c r="D55" s="53"/>
      <c r="E55" s="53"/>
      <c r="F55" s="53"/>
      <c r="H55" s="4"/>
      <c r="I55" s="3"/>
    </row>
    <row r="56" spans="1:9" ht="15" customHeight="1">
      <c r="E56" s="2"/>
    </row>
    <row r="57" spans="1:9" ht="15" customHeight="1">
      <c r="E57" s="2"/>
      <c r="G57" s="2"/>
    </row>
    <row r="58" spans="1:9" ht="32.25" customHeight="1"/>
    <row r="59" spans="1:9" ht="15" customHeight="1"/>
    <row r="60" spans="1:9" ht="15" customHeight="1"/>
    <row r="61" spans="1:9" ht="15" customHeight="1"/>
    <row r="62" spans="1:9" ht="15" customHeight="1"/>
    <row r="63" spans="1:9" ht="15" customHeight="1"/>
    <row r="64" spans="1:9" ht="15" customHeight="1"/>
    <row r="65" ht="15" customHeight="1"/>
    <row r="66" ht="15" customHeight="1"/>
    <row r="67" ht="15" customHeight="1"/>
    <row r="68" ht="15" customHeight="1"/>
    <row r="69" ht="15" customHeight="1"/>
    <row r="70" ht="20.25" customHeight="1"/>
    <row r="71" ht="18.9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</sheetData>
  <mergeCells count="10">
    <mergeCell ref="A2:E2"/>
    <mergeCell ref="A3:E3"/>
    <mergeCell ref="A53:B53"/>
    <mergeCell ref="C53:E53"/>
    <mergeCell ref="A55:B55"/>
    <mergeCell ref="D55:F55"/>
    <mergeCell ref="A52:B52"/>
    <mergeCell ref="D52:E52"/>
    <mergeCell ref="A54:B54"/>
    <mergeCell ref="D54:E54"/>
  </mergeCells>
  <phoneticPr fontId="0" type="noConversion"/>
  <pageMargins left="0.7" right="0.7" top="0.75" bottom="0.75" header="0.3" footer="0.3"/>
  <pageSetup paperSize="9" scale="70" orientation="portrait" r:id="rId1"/>
  <colBreaks count="1" manualBreakCount="1">
    <brk id="5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Q211"/>
  <sheetViews>
    <sheetView view="pageBreakPreview" zoomScale="75" zoomScaleNormal="75" workbookViewId="0">
      <selection activeCell="E30" sqref="E30"/>
    </sheetView>
  </sheetViews>
  <sheetFormatPr defaultRowHeight="15.75"/>
  <cols>
    <col min="1" max="1" width="10.85546875" style="1" customWidth="1"/>
    <col min="2" max="2" width="57.85546875" style="1" customWidth="1"/>
    <col min="3" max="3" width="14.42578125" style="1" customWidth="1"/>
    <col min="4" max="4" width="18.28515625" style="1" customWidth="1"/>
    <col min="5" max="5" width="21" style="1" customWidth="1"/>
    <col min="6" max="6" width="15" style="1" customWidth="1"/>
    <col min="7" max="7" width="2.7109375" style="1" customWidth="1"/>
    <col min="8" max="8" width="9.5703125" style="1" customWidth="1"/>
    <col min="9" max="9" width="14.42578125" style="1" customWidth="1"/>
    <col min="10" max="10" width="15.28515625" style="1" customWidth="1"/>
    <col min="11" max="16384" width="9.140625" style="1"/>
  </cols>
  <sheetData>
    <row r="2" spans="1:17" s="6" customFormat="1" ht="19.5" customHeight="1">
      <c r="A2" s="53" t="s">
        <v>43</v>
      </c>
      <c r="B2" s="53"/>
      <c r="C2" s="53"/>
      <c r="D2" s="53"/>
      <c r="E2" s="53"/>
    </row>
    <row r="3" spans="1:17" s="6" customFormat="1" ht="21" customHeight="1">
      <c r="A3" s="53" t="s">
        <v>44</v>
      </c>
      <c r="B3" s="53"/>
      <c r="C3" s="53"/>
      <c r="D3" s="53"/>
      <c r="E3" s="53"/>
    </row>
    <row r="4" spans="1:17" s="6" customFormat="1" ht="21" customHeight="1">
      <c r="A4" s="18"/>
      <c r="B4" s="31"/>
      <c r="C4" s="18"/>
      <c r="D4" s="18"/>
      <c r="E4" s="18"/>
    </row>
    <row r="5" spans="1:17" ht="48" customHeight="1">
      <c r="A5" s="14" t="s">
        <v>41</v>
      </c>
      <c r="B5" s="14" t="s">
        <v>40</v>
      </c>
      <c r="C5" s="14" t="s">
        <v>39</v>
      </c>
      <c r="D5" s="14" t="s">
        <v>38</v>
      </c>
      <c r="E5" s="14" t="s">
        <v>45</v>
      </c>
    </row>
    <row r="6" spans="1:17" ht="24" customHeight="1">
      <c r="A6" s="14">
        <v>1</v>
      </c>
      <c r="B6" s="15" t="s">
        <v>37</v>
      </c>
      <c r="C6" s="14" t="s">
        <v>5</v>
      </c>
      <c r="D6" s="16"/>
      <c r="E6" s="16">
        <v>11404.5</v>
      </c>
      <c r="G6" s="9"/>
      <c r="M6" s="9"/>
    </row>
    <row r="7" spans="1:17" ht="21.75" customHeight="1">
      <c r="A7" s="14"/>
      <c r="B7" s="13" t="s">
        <v>36</v>
      </c>
      <c r="C7" s="14" t="s">
        <v>35</v>
      </c>
      <c r="D7" s="12">
        <v>1212.5999999999999</v>
      </c>
      <c r="E7" s="14"/>
      <c r="G7" s="9"/>
      <c r="H7" s="18"/>
      <c r="I7" s="18"/>
      <c r="J7" s="18"/>
      <c r="K7" s="18"/>
      <c r="L7" s="18"/>
      <c r="M7" s="9"/>
      <c r="N7" s="18"/>
      <c r="O7" s="18"/>
      <c r="P7" s="18"/>
      <c r="Q7" s="18"/>
    </row>
    <row r="8" spans="1:17" ht="18.95" customHeight="1">
      <c r="A8" s="14"/>
      <c r="B8" s="13" t="s">
        <v>46</v>
      </c>
      <c r="C8" s="14" t="s">
        <v>35</v>
      </c>
      <c r="D8" s="12">
        <f>15.6/3</f>
        <v>5.2</v>
      </c>
      <c r="E8" s="14"/>
      <c r="G8" s="9"/>
      <c r="H8"/>
      <c r="I8" s="18"/>
      <c r="J8" s="18"/>
      <c r="K8" s="18"/>
      <c r="L8" s="18"/>
      <c r="M8" s="9"/>
      <c r="N8" s="18"/>
      <c r="O8" s="18"/>
      <c r="P8" s="18"/>
      <c r="Q8" s="18"/>
    </row>
    <row r="9" spans="1:17" ht="18.95" customHeight="1">
      <c r="A9" s="14"/>
      <c r="B9" s="13" t="s">
        <v>34</v>
      </c>
      <c r="C9" s="14" t="s">
        <v>3</v>
      </c>
      <c r="D9" s="12">
        <v>4170932.2</v>
      </c>
      <c r="E9" s="14"/>
      <c r="G9" s="9"/>
      <c r="H9" s="25"/>
      <c r="I9" s="25"/>
      <c r="J9" s="25"/>
      <c r="K9" s="25"/>
      <c r="L9" s="25"/>
      <c r="M9" s="9"/>
      <c r="N9" s="25"/>
      <c r="O9" s="25"/>
      <c r="P9" s="18"/>
      <c r="Q9" s="18"/>
    </row>
    <row r="10" spans="1:17" ht="18.95" customHeight="1">
      <c r="A10" s="14">
        <v>2</v>
      </c>
      <c r="B10" s="15" t="s">
        <v>33</v>
      </c>
      <c r="C10" s="14" t="s">
        <v>5</v>
      </c>
      <c r="D10" s="12"/>
      <c r="E10" s="16">
        <f>D12*12/D7*D8</f>
        <v>4049.7133755939994</v>
      </c>
      <c r="F10" s="2"/>
      <c r="G10" s="9"/>
      <c r="H10" s="30"/>
      <c r="I10" s="30"/>
      <c r="J10" s="30"/>
      <c r="K10" s="30"/>
      <c r="L10" s="30"/>
      <c r="M10" s="9"/>
      <c r="N10" s="30"/>
      <c r="O10" s="24"/>
      <c r="P10" s="18"/>
      <c r="Q10" s="18"/>
    </row>
    <row r="11" spans="1:17" ht="15" customHeight="1">
      <c r="A11" s="14"/>
      <c r="B11" s="13" t="s">
        <v>42</v>
      </c>
      <c r="C11" s="14" t="s">
        <v>31</v>
      </c>
      <c r="D11" s="12">
        <v>2754389.18</v>
      </c>
      <c r="E11" s="16"/>
      <c r="F11" s="2"/>
      <c r="G11" s="9"/>
      <c r="H11" s="30"/>
      <c r="I11" s="30"/>
      <c r="J11" s="30"/>
      <c r="K11" s="30"/>
      <c r="L11" s="30"/>
      <c r="M11" s="9"/>
      <c r="N11" s="30"/>
      <c r="O11" s="30"/>
      <c r="P11" s="18"/>
      <c r="Q11" s="18"/>
    </row>
    <row r="12" spans="1:17" ht="15" customHeight="1">
      <c r="A12" s="14"/>
      <c r="B12" s="13" t="s">
        <v>47</v>
      </c>
      <c r="C12" s="14" t="s">
        <v>31</v>
      </c>
      <c r="D12" s="12">
        <f>Лист2!AS6</f>
        <v>78696.833962264151</v>
      </c>
      <c r="E12" s="16"/>
      <c r="F12" s="2"/>
      <c r="G12" s="9"/>
      <c r="H12" s="30"/>
      <c r="I12" s="30"/>
      <c r="J12" s="30"/>
      <c r="K12" s="30"/>
      <c r="L12" s="30"/>
      <c r="M12" s="9"/>
      <c r="N12" s="30"/>
      <c r="O12" s="24"/>
      <c r="P12" s="18"/>
      <c r="Q12" s="18"/>
    </row>
    <row r="13" spans="1:17" ht="20.25" customHeight="1">
      <c r="A13" s="14">
        <v>3</v>
      </c>
      <c r="B13" s="15" t="s">
        <v>30</v>
      </c>
      <c r="C13" s="14" t="s">
        <v>3</v>
      </c>
      <c r="D13" s="12">
        <f>(D11+(D11-D12*12))/2*2.2%</f>
        <v>50208.579876981137</v>
      </c>
      <c r="E13" s="16">
        <f>D13/D7*D8</f>
        <v>215.30976031692393</v>
      </c>
      <c r="F13" s="2"/>
      <c r="G13" s="9"/>
      <c r="H13" s="30"/>
      <c r="I13" s="30"/>
      <c r="J13" s="30"/>
      <c r="K13" s="30"/>
      <c r="L13" s="30"/>
      <c r="M13" s="9"/>
      <c r="N13" s="30"/>
      <c r="O13" s="24"/>
      <c r="P13" s="18"/>
      <c r="Q13" s="18"/>
    </row>
    <row r="14" spans="1:17" ht="17.25" hidden="1" customHeight="1">
      <c r="A14" s="14">
        <v>4</v>
      </c>
      <c r="B14" s="15" t="s">
        <v>29</v>
      </c>
      <c r="C14" s="14" t="s">
        <v>3</v>
      </c>
      <c r="D14" s="12"/>
      <c r="E14" s="16"/>
      <c r="F14" s="2"/>
      <c r="G14" s="9"/>
      <c r="H14" s="26"/>
      <c r="I14" s="24"/>
      <c r="J14" s="24"/>
      <c r="K14" s="27"/>
      <c r="L14" s="24"/>
      <c r="M14" s="9"/>
      <c r="N14" s="24"/>
      <c r="O14" s="24"/>
      <c r="P14" s="18"/>
      <c r="Q14" s="18"/>
    </row>
    <row r="15" spans="1:17" ht="21" hidden="1" customHeight="1">
      <c r="A15" s="14"/>
      <c r="B15" s="13" t="s">
        <v>28</v>
      </c>
      <c r="C15" s="14" t="s">
        <v>3</v>
      </c>
      <c r="D15" s="12"/>
      <c r="E15" s="12"/>
      <c r="F15" s="2"/>
      <c r="G15" s="9"/>
      <c r="H15" s="26"/>
      <c r="I15" s="24"/>
      <c r="J15" s="24"/>
      <c r="K15" s="27"/>
      <c r="L15" s="24"/>
      <c r="M15" s="9"/>
      <c r="N15" s="24"/>
      <c r="O15" s="24"/>
      <c r="P15" s="18"/>
      <c r="Q15" s="18"/>
    </row>
    <row r="16" spans="1:17" ht="22.7" hidden="1" customHeight="1">
      <c r="A16" s="14">
        <v>5</v>
      </c>
      <c r="B16" s="15" t="s">
        <v>27</v>
      </c>
      <c r="C16" s="14" t="s">
        <v>7</v>
      </c>
      <c r="D16" s="12"/>
      <c r="E16" s="16"/>
      <c r="F16" s="2"/>
      <c r="G16" s="9"/>
      <c r="H16" s="26"/>
      <c r="I16" s="24"/>
      <c r="J16" s="24"/>
      <c r="K16" s="27"/>
      <c r="L16" s="24"/>
      <c r="M16" s="9"/>
      <c r="N16" s="24"/>
      <c r="O16" s="24"/>
      <c r="P16" s="18"/>
      <c r="Q16" s="18"/>
    </row>
    <row r="17" spans="1:17" ht="23.25" customHeight="1">
      <c r="A17" s="14">
        <v>4</v>
      </c>
      <c r="B17" s="15" t="s">
        <v>48</v>
      </c>
      <c r="C17" s="14" t="s">
        <v>5</v>
      </c>
      <c r="D17" s="12">
        <f>87549.92/5216.26*413.6</f>
        <v>6941.8792222780312</v>
      </c>
      <c r="E17" s="16">
        <f>D17/D7*D8</f>
        <v>29.768903146829761</v>
      </c>
      <c r="F17" s="2"/>
      <c r="G17" s="9"/>
      <c r="H17" s="26"/>
      <c r="I17" s="24"/>
      <c r="J17" s="24"/>
      <c r="K17" s="24"/>
      <c r="L17" s="24"/>
      <c r="M17" s="9"/>
      <c r="N17" s="24"/>
      <c r="O17" s="24"/>
      <c r="P17" s="18"/>
      <c r="Q17" s="18"/>
    </row>
    <row r="18" spans="1:17" ht="21.75" customHeight="1">
      <c r="A18" s="14">
        <v>5</v>
      </c>
      <c r="B18" s="15" t="s">
        <v>26</v>
      </c>
      <c r="C18" s="14" t="s">
        <v>3</v>
      </c>
      <c r="D18" s="12"/>
      <c r="E18" s="16">
        <f>D19*D20/D7*D8</f>
        <v>1755.3259670130301</v>
      </c>
      <c r="F18" s="2"/>
      <c r="G18" s="9"/>
      <c r="H18" s="26"/>
      <c r="I18" s="24"/>
      <c r="J18" s="24"/>
      <c r="K18" s="27"/>
      <c r="L18" s="24"/>
      <c r="M18" s="9"/>
      <c r="N18" s="28"/>
      <c r="O18" s="24"/>
      <c r="P18" s="18"/>
      <c r="Q18" s="18"/>
    </row>
    <row r="19" spans="1:17" ht="15" customHeight="1">
      <c r="A19" s="14"/>
      <c r="B19" s="21" t="s">
        <v>25</v>
      </c>
      <c r="C19" t="s">
        <v>24</v>
      </c>
      <c r="D19">
        <v>1311.53</v>
      </c>
      <c r="E19" s="12"/>
      <c r="F19" s="2"/>
      <c r="G19" s="9"/>
      <c r="H19" s="29"/>
      <c r="I19" s="24"/>
      <c r="J19" s="24"/>
      <c r="K19" s="27"/>
      <c r="L19" s="24"/>
      <c r="M19" s="9"/>
      <c r="N19" s="28"/>
      <c r="O19" s="24"/>
      <c r="P19" s="18"/>
      <c r="Q19" s="18"/>
    </row>
    <row r="20" spans="1:17" ht="15" customHeight="1">
      <c r="A20" s="14"/>
      <c r="B20" s="21" t="s">
        <v>16</v>
      </c>
      <c r="C20" s="14" t="s">
        <v>23</v>
      </c>
      <c r="D20" s="12">
        <v>312.10000000000002</v>
      </c>
      <c r="E20" s="12"/>
      <c r="F20" s="2"/>
      <c r="G20" s="9"/>
      <c r="H20" s="26"/>
      <c r="I20" s="24"/>
      <c r="J20" s="24"/>
      <c r="K20" s="27"/>
      <c r="L20" s="24"/>
      <c r="M20" s="9"/>
      <c r="N20" s="28"/>
      <c r="O20" s="24"/>
      <c r="P20" s="18"/>
      <c r="Q20" s="18"/>
    </row>
    <row r="21" spans="1:17" ht="21.75" customHeight="1">
      <c r="A21" s="14">
        <v>6</v>
      </c>
      <c r="B21" s="15" t="s">
        <v>22</v>
      </c>
      <c r="C21" s="14" t="s">
        <v>3</v>
      </c>
      <c r="D21" s="12"/>
      <c r="E21" s="16">
        <f>D22*D23</f>
        <v>3775.2</v>
      </c>
      <c r="F21" s="2"/>
      <c r="G21" s="9"/>
      <c r="H21" s="26"/>
      <c r="I21" s="24"/>
      <c r="J21" s="24"/>
      <c r="K21" s="27"/>
      <c r="L21" s="24"/>
      <c r="M21" s="9"/>
      <c r="N21" s="28"/>
      <c r="O21" s="24"/>
      <c r="P21" s="18"/>
      <c r="Q21" s="18"/>
    </row>
    <row r="22" spans="1:17" ht="15" customHeight="1">
      <c r="A22" s="14"/>
      <c r="B22" s="21" t="s">
        <v>21</v>
      </c>
      <c r="C22" s="14" t="s">
        <v>20</v>
      </c>
      <c r="D22">
        <v>3.3</v>
      </c>
      <c r="E22" s="12"/>
      <c r="F22" s="2"/>
      <c r="G22" s="9"/>
      <c r="H22" s="26"/>
      <c r="I22" s="24"/>
      <c r="J22" s="24"/>
      <c r="K22" s="24"/>
      <c r="L22" s="24"/>
      <c r="M22" s="9"/>
      <c r="N22" s="24"/>
      <c r="O22" s="24"/>
      <c r="P22" s="18"/>
      <c r="Q22" s="18"/>
    </row>
    <row r="23" spans="1:17" ht="15" customHeight="1">
      <c r="A23" s="14"/>
      <c r="B23" s="21" t="s">
        <v>16</v>
      </c>
      <c r="C23" s="14" t="s">
        <v>19</v>
      </c>
      <c r="D23">
        <f>(0.072+0.5)*8*250</f>
        <v>1144</v>
      </c>
      <c r="E23" s="12"/>
      <c r="F23" s="2"/>
      <c r="G23" s="9"/>
      <c r="H23" s="26"/>
      <c r="I23" s="24"/>
      <c r="J23" s="24"/>
      <c r="K23" s="27"/>
      <c r="L23" s="24"/>
      <c r="M23" s="9"/>
      <c r="N23" s="24"/>
      <c r="O23" s="24"/>
      <c r="P23" s="18"/>
      <c r="Q23" s="18"/>
    </row>
    <row r="24" spans="1:17" ht="21.75" customHeight="1">
      <c r="A24" s="14">
        <v>7</v>
      </c>
      <c r="B24" s="15" t="s">
        <v>18</v>
      </c>
      <c r="C24" s="14" t="s">
        <v>3</v>
      </c>
      <c r="D24" s="12"/>
      <c r="E24" s="16">
        <f>D25*D26</f>
        <v>400.310924</v>
      </c>
      <c r="F24" s="2"/>
      <c r="G24" s="9"/>
      <c r="H24" s="26"/>
      <c r="I24" s="25"/>
      <c r="J24" s="24"/>
      <c r="K24" s="24"/>
      <c r="L24" s="24"/>
      <c r="M24" s="9"/>
      <c r="N24" s="24"/>
      <c r="O24" s="24"/>
      <c r="P24" s="18"/>
      <c r="Q24" s="18"/>
    </row>
    <row r="25" spans="1:17" ht="15" customHeight="1">
      <c r="A25" s="14"/>
      <c r="B25" s="21" t="s">
        <v>17</v>
      </c>
      <c r="C25" s="14" t="s">
        <v>3</v>
      </c>
      <c r="D25">
        <v>19.34</v>
      </c>
      <c r="E25" s="23"/>
      <c r="F25" s="2"/>
      <c r="G25" s="9"/>
      <c r="H25" s="18"/>
      <c r="I25" s="18"/>
      <c r="J25" s="18"/>
      <c r="K25" s="18"/>
      <c r="L25" s="18"/>
      <c r="M25" s="9"/>
      <c r="N25" s="18"/>
      <c r="O25" s="18"/>
      <c r="P25" s="18"/>
      <c r="Q25" s="18"/>
    </row>
    <row r="26" spans="1:17" ht="15" customHeight="1">
      <c r="A26" s="14"/>
      <c r="B26" s="21" t="s">
        <v>16</v>
      </c>
      <c r="C26" s="14" t="s">
        <v>15</v>
      </c>
      <c r="D26" s="12">
        <f>(13+50+4*D8)/1000*247</f>
        <v>20.698599999999999</v>
      </c>
      <c r="E26" s="23"/>
      <c r="F26" s="2"/>
      <c r="G26" s="9"/>
      <c r="H26" s="18"/>
      <c r="I26" s="18"/>
      <c r="J26" s="18"/>
      <c r="K26" s="18"/>
      <c r="L26" s="18"/>
      <c r="M26" s="9"/>
      <c r="N26" s="18"/>
      <c r="O26" s="18"/>
      <c r="P26" s="18"/>
      <c r="Q26" s="18"/>
    </row>
    <row r="27" spans="1:17" ht="15" customHeight="1">
      <c r="A27" s="14">
        <v>8</v>
      </c>
      <c r="B27" s="15" t="s">
        <v>49</v>
      </c>
      <c r="C27" s="14" t="s">
        <v>3</v>
      </c>
      <c r="D27" s="12"/>
      <c r="E27" s="16">
        <f>D28*D29</f>
        <v>351.66921399999995</v>
      </c>
      <c r="F27" s="2"/>
      <c r="G27" s="9"/>
      <c r="H27" s="18"/>
      <c r="I27" s="18"/>
      <c r="J27" s="18"/>
      <c r="K27" s="18"/>
      <c r="L27" s="18"/>
      <c r="M27" s="9"/>
      <c r="N27" s="18"/>
      <c r="O27" s="18"/>
      <c r="P27" s="18"/>
      <c r="Q27" s="18"/>
    </row>
    <row r="28" spans="1:17" ht="15" customHeight="1">
      <c r="A28" s="14"/>
      <c r="B28" s="21" t="s">
        <v>17</v>
      </c>
      <c r="C28" s="14" t="s">
        <v>3</v>
      </c>
      <c r="D28" s="12">
        <v>16.989999999999998</v>
      </c>
      <c r="E28" s="23"/>
      <c r="F28" s="2"/>
      <c r="G28" s="9"/>
      <c r="H28" s="18"/>
      <c r="I28" s="18"/>
      <c r="J28" s="18"/>
      <c r="K28" s="18"/>
      <c r="L28" s="18"/>
      <c r="M28" s="9"/>
      <c r="N28" s="18"/>
      <c r="O28" s="18"/>
      <c r="P28" s="18"/>
      <c r="Q28" s="18"/>
    </row>
    <row r="29" spans="1:17" ht="15" customHeight="1">
      <c r="A29" s="14"/>
      <c r="B29" s="21" t="s">
        <v>16</v>
      </c>
      <c r="C29" s="14" t="s">
        <v>15</v>
      </c>
      <c r="D29" s="12">
        <f>(13+50+4*D8)/1000*247</f>
        <v>20.698599999999999</v>
      </c>
      <c r="E29" s="23"/>
      <c r="F29" s="2"/>
      <c r="G29" s="9"/>
      <c r="H29" s="18"/>
      <c r="I29" s="18"/>
      <c r="J29" s="18"/>
      <c r="K29" s="18"/>
      <c r="L29" s="18"/>
      <c r="M29" s="9"/>
      <c r="N29" s="18"/>
      <c r="O29" s="18"/>
      <c r="P29" s="18"/>
      <c r="Q29" s="18"/>
    </row>
    <row r="30" spans="1:17" ht="18.95" hidden="1" customHeight="1">
      <c r="A30" s="10">
        <v>14</v>
      </c>
      <c r="B30" s="15" t="s">
        <v>14</v>
      </c>
      <c r="C30" s="14" t="s">
        <v>3</v>
      </c>
      <c r="D30" s="12"/>
      <c r="E30" s="16"/>
      <c r="F30" s="2"/>
      <c r="G30" s="9"/>
      <c r="H30" s="18"/>
      <c r="I30" s="18"/>
      <c r="J30" s="18"/>
      <c r="K30" s="18"/>
      <c r="L30" s="18"/>
      <c r="M30" s="9"/>
      <c r="N30" s="18"/>
      <c r="O30" s="18"/>
      <c r="P30" s="18"/>
      <c r="Q30" s="18"/>
    </row>
    <row r="31" spans="1:17" ht="15" hidden="1" customHeight="1">
      <c r="A31" s="14"/>
      <c r="B31" s="21"/>
      <c r="C31" s="14" t="s">
        <v>13</v>
      </c>
      <c r="D31" s="12"/>
      <c r="E31" s="12"/>
      <c r="F31" s="2"/>
      <c r="G31" s="9"/>
      <c r="H31" s="18"/>
      <c r="I31" s="18"/>
      <c r="J31" s="18"/>
      <c r="K31" s="18"/>
      <c r="L31" s="18"/>
      <c r="M31" s="9"/>
      <c r="N31" s="18"/>
      <c r="O31" s="18"/>
      <c r="P31" s="18"/>
      <c r="Q31" s="18"/>
    </row>
    <row r="32" spans="1:17" ht="15" hidden="1" customHeight="1">
      <c r="A32" s="22"/>
      <c r="B32" s="21"/>
      <c r="C32" s="14" t="s">
        <v>12</v>
      </c>
      <c r="D32" s="12"/>
      <c r="E32" s="14"/>
      <c r="F32" s="2"/>
      <c r="G32" s="9"/>
      <c r="H32" s="18"/>
      <c r="I32" s="18"/>
      <c r="J32" s="18"/>
      <c r="K32" s="18"/>
      <c r="L32" s="18"/>
      <c r="M32" s="9"/>
      <c r="N32" s="18"/>
      <c r="O32" s="18"/>
      <c r="P32" s="18"/>
      <c r="Q32" s="18"/>
    </row>
    <row r="33" spans="1:17" ht="18.95" customHeight="1">
      <c r="A33" s="22">
        <v>9</v>
      </c>
      <c r="B33" s="15" t="s">
        <v>11</v>
      </c>
      <c r="C33" s="14"/>
      <c r="D33" s="12"/>
      <c r="E33" s="12"/>
      <c r="F33" s="2"/>
      <c r="G33" s="9"/>
      <c r="H33" s="18"/>
      <c r="I33" s="18"/>
      <c r="J33" s="18"/>
      <c r="K33" s="18"/>
      <c r="L33" s="18"/>
      <c r="M33" s="9"/>
      <c r="N33" s="18"/>
      <c r="O33" s="18"/>
      <c r="P33" s="18"/>
      <c r="Q33" s="18"/>
    </row>
    <row r="34" spans="1:17" ht="18.95" customHeight="1">
      <c r="A34" s="22"/>
      <c r="B34" s="21" t="s">
        <v>50</v>
      </c>
      <c r="C34" s="14" t="s">
        <v>3</v>
      </c>
      <c r="D34" s="12">
        <v>175</v>
      </c>
      <c r="E34" s="16">
        <f>D34*12</f>
        <v>2100</v>
      </c>
      <c r="F34" s="2"/>
      <c r="G34" s="9"/>
      <c r="H34" s="18"/>
      <c r="I34" s="18"/>
      <c r="J34" s="18"/>
      <c r="K34" s="18"/>
      <c r="L34" s="18"/>
      <c r="M34" s="9"/>
      <c r="N34" s="18"/>
      <c r="O34" s="18"/>
      <c r="P34" s="18"/>
      <c r="Q34" s="18"/>
    </row>
    <row r="35" spans="1:17" ht="26.25" customHeight="1">
      <c r="A35" s="14">
        <v>10</v>
      </c>
      <c r="B35" s="15" t="s">
        <v>10</v>
      </c>
      <c r="C35" s="14" t="s">
        <v>3</v>
      </c>
      <c r="D35" s="12">
        <f>49.75+4890+20.92+257.54+54+72.1+(23.35*3)</f>
        <v>5414.3600000000006</v>
      </c>
      <c r="E35" s="16">
        <f>D35*12+7053.22*2</f>
        <v>79078.760000000009</v>
      </c>
      <c r="F35" s="2"/>
      <c r="G35" s="9"/>
      <c r="H35" s="18"/>
      <c r="I35" s="18"/>
      <c r="J35" s="18"/>
      <c r="K35" s="18"/>
      <c r="L35" s="18"/>
      <c r="M35" s="9"/>
      <c r="N35" s="18"/>
      <c r="O35" s="18"/>
      <c r="P35" s="18"/>
      <c r="Q35" s="18"/>
    </row>
    <row r="36" spans="1:17" ht="33.75" hidden="1" customHeight="1">
      <c r="A36" s="14"/>
      <c r="B36" s="20" t="s">
        <v>51</v>
      </c>
      <c r="C36" s="14" t="s">
        <v>3</v>
      </c>
      <c r="D36" s="12"/>
      <c r="E36" s="16"/>
      <c r="F36" s="2"/>
      <c r="G36" s="9"/>
      <c r="H36" s="18"/>
      <c r="I36" s="18"/>
      <c r="J36" s="18"/>
      <c r="K36" s="18"/>
      <c r="L36" s="18"/>
      <c r="M36" s="9"/>
      <c r="N36" s="18"/>
      <c r="O36" s="18"/>
      <c r="P36" s="18"/>
      <c r="Q36" s="18"/>
    </row>
    <row r="37" spans="1:17" ht="18.95" hidden="1" customHeight="1">
      <c r="A37" s="14"/>
      <c r="B37" s="20" t="s">
        <v>9</v>
      </c>
      <c r="C37" s="14" t="s">
        <v>3</v>
      </c>
      <c r="D37" s="12"/>
      <c r="E37" s="12"/>
      <c r="F37" s="2"/>
      <c r="G37" s="9"/>
      <c r="H37" s="18"/>
      <c r="I37" s="18"/>
      <c r="J37" s="18"/>
      <c r="K37" s="18"/>
      <c r="L37" s="18"/>
      <c r="M37" s="9"/>
      <c r="N37" s="18"/>
      <c r="O37" s="18"/>
      <c r="P37" s="18"/>
      <c r="Q37" s="18"/>
    </row>
    <row r="38" spans="1:17" hidden="1">
      <c r="A38" s="14"/>
      <c r="B38" s="20" t="s">
        <v>8</v>
      </c>
      <c r="C38" s="14" t="s">
        <v>3</v>
      </c>
      <c r="D38" s="12"/>
      <c r="E38" s="12"/>
      <c r="F38" s="2"/>
      <c r="G38" s="9"/>
      <c r="H38" s="18"/>
      <c r="I38" s="18"/>
      <c r="J38" s="18"/>
      <c r="K38" s="18"/>
      <c r="L38" s="18"/>
      <c r="M38" s="9"/>
      <c r="N38" s="18"/>
      <c r="O38" s="18"/>
      <c r="P38" s="18"/>
      <c r="Q38" s="18"/>
    </row>
    <row r="39" spans="1:17" hidden="1">
      <c r="A39" s="14"/>
      <c r="B39" s="19"/>
      <c r="C39" s="14" t="s">
        <v>3</v>
      </c>
      <c r="D39" s="12"/>
      <c r="E39" s="12"/>
      <c r="F39" s="2"/>
      <c r="G39" s="9"/>
      <c r="H39" s="18"/>
      <c r="I39" s="18"/>
      <c r="J39" s="18"/>
      <c r="K39" s="18"/>
      <c r="L39" s="18"/>
      <c r="M39" s="9"/>
      <c r="N39" s="18"/>
      <c r="O39" s="18"/>
      <c r="P39" s="18"/>
      <c r="Q39" s="18"/>
    </row>
    <row r="40" spans="1:17" ht="23.25" customHeight="1">
      <c r="A40" s="14">
        <v>11</v>
      </c>
      <c r="B40" s="15" t="s">
        <v>52</v>
      </c>
      <c r="C40" s="14" t="s">
        <v>3</v>
      </c>
      <c r="D40" s="12">
        <f>20+14+14</f>
        <v>48</v>
      </c>
      <c r="E40" s="16">
        <f>D40*12</f>
        <v>576</v>
      </c>
      <c r="F40" s="2"/>
      <c r="G40" s="9"/>
      <c r="H40" s="18"/>
      <c r="I40" s="18"/>
      <c r="J40" s="18"/>
      <c r="K40" s="18"/>
      <c r="L40" s="18"/>
      <c r="M40" s="9"/>
      <c r="N40" s="18"/>
      <c r="O40" s="18"/>
      <c r="P40" s="18"/>
      <c r="Q40" s="18"/>
    </row>
    <row r="41" spans="1:17" ht="32.25" customHeight="1">
      <c r="A41" s="14">
        <v>12</v>
      </c>
      <c r="B41" s="15" t="s">
        <v>53</v>
      </c>
      <c r="C41" s="14" t="s">
        <v>3</v>
      </c>
      <c r="D41" s="12">
        <v>57</v>
      </c>
      <c r="E41" s="17">
        <f>D41*12</f>
        <v>684</v>
      </c>
      <c r="F41" s="2"/>
      <c r="G41" s="9"/>
      <c r="H41" s="18"/>
      <c r="I41" s="18"/>
      <c r="J41" s="18"/>
      <c r="K41" s="18"/>
      <c r="L41" s="18"/>
      <c r="M41" s="9"/>
      <c r="N41" s="18"/>
      <c r="O41" s="18"/>
      <c r="P41" s="18"/>
      <c r="Q41" s="18"/>
    </row>
    <row r="42" spans="1:17" ht="22.7" customHeight="1">
      <c r="A42" s="14">
        <v>13</v>
      </c>
      <c r="B42" s="15" t="s">
        <v>54</v>
      </c>
      <c r="C42" s="14" t="s">
        <v>3</v>
      </c>
      <c r="D42" s="12">
        <f>1*100*8760</f>
        <v>876000</v>
      </c>
      <c r="E42" s="17">
        <f>D42/D7*D8</f>
        <v>3756.5561603166752</v>
      </c>
      <c r="F42" s="2"/>
      <c r="G42" s="9"/>
      <c r="M42" s="9"/>
    </row>
    <row r="43" spans="1:17" ht="35.25" customHeight="1">
      <c r="A43" s="14">
        <v>14</v>
      </c>
      <c r="B43" s="15" t="s">
        <v>55</v>
      </c>
      <c r="C43" s="14" t="s">
        <v>3</v>
      </c>
      <c r="D43" s="12">
        <v>40.700000000000003</v>
      </c>
      <c r="E43" s="16">
        <f>D43*D8*12</f>
        <v>2539.6800000000003</v>
      </c>
      <c r="F43" s="2"/>
      <c r="G43" s="9"/>
      <c r="M43" s="9"/>
    </row>
    <row r="44" spans="1:17" ht="33" customHeight="1">
      <c r="A44" s="14">
        <v>15</v>
      </c>
      <c r="B44" t="s">
        <v>56</v>
      </c>
      <c r="C44" s="14" t="s">
        <v>3</v>
      </c>
      <c r="D44">
        <f>457407.24/50</f>
        <v>9148.1448</v>
      </c>
      <c r="E44" s="16">
        <f>D44</f>
        <v>9148.1448</v>
      </c>
      <c r="F44" s="2"/>
      <c r="G44" s="9"/>
      <c r="M44" s="9"/>
    </row>
    <row r="45" spans="1:17" ht="24" customHeight="1">
      <c r="A45" s="14">
        <v>16</v>
      </c>
      <c r="B45" s="15" t="s">
        <v>6</v>
      </c>
      <c r="C45" s="14" t="s">
        <v>3</v>
      </c>
      <c r="D45" s="12">
        <v>7893000</v>
      </c>
      <c r="E45" s="16">
        <f>D45/D7*D8</f>
        <v>33847.600197921827</v>
      </c>
      <c r="F45" s="2"/>
      <c r="G45" s="9"/>
      <c r="M45" s="9"/>
    </row>
    <row r="46" spans="1:17" ht="24" customHeight="1">
      <c r="A46">
        <v>17</v>
      </c>
      <c r="B46" s="15" t="s">
        <v>57</v>
      </c>
      <c r="C46" t="s">
        <v>3</v>
      </c>
      <c r="D46" s="16"/>
      <c r="E46">
        <f>SUM(E6:E45)</f>
        <v>153712.53930230928</v>
      </c>
      <c r="F46" s="2"/>
      <c r="G46" s="9"/>
      <c r="M46" s="9"/>
    </row>
    <row r="47" spans="1:17" ht="15" hidden="1" customHeight="1">
      <c r="A47" s="14"/>
      <c r="B47" s="15"/>
      <c r="C47" s="14"/>
      <c r="D47" s="13"/>
      <c r="E47" s="14"/>
      <c r="F47" s="2"/>
      <c r="G47" s="9"/>
      <c r="M47" s="9"/>
    </row>
    <row r="48" spans="1:17" ht="15" hidden="1" customHeight="1">
      <c r="A48" s="14"/>
      <c r="B48" s="14" t="s">
        <v>4</v>
      </c>
      <c r="C48" s="14" t="s">
        <v>3</v>
      </c>
      <c r="D48" s="12">
        <v>27.4</v>
      </c>
      <c r="E48" s="12"/>
      <c r="F48" s="2"/>
      <c r="G48" s="9"/>
      <c r="M48" s="9"/>
    </row>
    <row r="49" spans="1:9" s="6" customFormat="1" ht="23.25" customHeight="1">
      <c r="A49" s="14"/>
      <c r="B49" s="14" t="s">
        <v>58</v>
      </c>
      <c r="C49" s="14" t="s">
        <v>3</v>
      </c>
      <c r="D49">
        <v>1.2999999999999999E-2</v>
      </c>
      <c r="E49" s="12">
        <f>E46*D49</f>
        <v>1998.2630109300205</v>
      </c>
      <c r="G49" s="9"/>
    </row>
    <row r="50" spans="1:9" s="6" customFormat="1" ht="21" customHeight="1">
      <c r="A50" s="14"/>
      <c r="B50" s="14" t="s">
        <v>59</v>
      </c>
      <c r="C50" s="14" t="s">
        <v>3</v>
      </c>
      <c r="D50"/>
      <c r="E50" s="12">
        <f>E46+E49</f>
        <v>155710.80231323928</v>
      </c>
      <c r="G50" s="9"/>
    </row>
    <row r="51" spans="1:9" s="6" customFormat="1" ht="21" customHeight="1">
      <c r="A51" s="10"/>
      <c r="B51" s="14" t="s">
        <v>60</v>
      </c>
      <c r="C51" s="14" t="s">
        <v>3</v>
      </c>
      <c r="D51">
        <v>0.18</v>
      </c>
      <c r="E51">
        <f>E50*D51</f>
        <v>28027.94441638307</v>
      </c>
      <c r="G51" s="9"/>
    </row>
    <row r="52" spans="1:9" customFormat="1" ht="21" customHeight="1">
      <c r="B52" t="s">
        <v>61</v>
      </c>
      <c r="C52" t="s">
        <v>3</v>
      </c>
      <c r="E52">
        <f>E50+E51</f>
        <v>183738.74672962236</v>
      </c>
    </row>
    <row r="53" spans="1:9" s="6" customFormat="1" ht="27.95" hidden="1" customHeight="1">
      <c r="A53" s="10"/>
      <c r="B53" s="10" t="s">
        <v>2</v>
      </c>
      <c r="C53" s="10" t="s">
        <v>1</v>
      </c>
      <c r="D53" s="11"/>
      <c r="E53" s="10"/>
      <c r="G53" s="9"/>
    </row>
    <row r="54" spans="1:9" ht="15" customHeight="1">
      <c r="E54" s="2"/>
      <c r="G54" s="9"/>
    </row>
    <row r="55" spans="1:9" ht="15" customHeight="1">
      <c r="B55" s="8"/>
      <c r="C55" s="7"/>
      <c r="E55" s="2"/>
    </row>
    <row r="56" spans="1:9" s="6" customFormat="1" ht="15" customHeight="1">
      <c r="A56" s="53"/>
      <c r="B56" s="53"/>
      <c r="C56" s="53"/>
      <c r="D56" s="53"/>
      <c r="E56" s="53"/>
    </row>
    <row r="57" spans="1:9" ht="15" customHeight="1">
      <c r="A57" s="53"/>
      <c r="B57" s="53"/>
      <c r="D57" s="53"/>
      <c r="E57" s="53"/>
      <c r="F57" s="1" t="s">
        <v>0</v>
      </c>
    </row>
    <row r="58" spans="1:9" ht="15" customHeight="1">
      <c r="A58" s="53"/>
      <c r="B58" s="53"/>
      <c r="D58" s="53"/>
      <c r="E58" s="53"/>
      <c r="F58" s="53"/>
      <c r="H58" s="4"/>
      <c r="I58" s="3"/>
    </row>
    <row r="59" spans="1:9" ht="15" customHeight="1">
      <c r="E59" s="2"/>
    </row>
    <row r="60" spans="1:9" ht="15" customHeight="1">
      <c r="E60" s="2"/>
      <c r="G60" s="2"/>
    </row>
    <row r="61" spans="1:9" ht="32.25" customHeight="1"/>
    <row r="62" spans="1:9" ht="15" customHeight="1"/>
    <row r="63" spans="1:9" ht="15" customHeight="1"/>
    <row r="64" spans="1:9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20.25" customHeight="1"/>
    <row r="74" ht="18.9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</sheetData>
  <mergeCells count="8">
    <mergeCell ref="A58:B58"/>
    <mergeCell ref="D58:F58"/>
    <mergeCell ref="A2:E2"/>
    <mergeCell ref="A3:E3"/>
    <mergeCell ref="A56:B56"/>
    <mergeCell ref="C56:E56"/>
    <mergeCell ref="A57:B57"/>
    <mergeCell ref="D57:E57"/>
  </mergeCells>
  <phoneticPr fontId="0" type="noConversion"/>
  <pageMargins left="0.75" right="0.28999999999999998" top="0.17" bottom="0.33" header="0.17" footer="0.19"/>
  <pageSetup paperSize="9" scale="68" fitToWidth="2" fitToHeight="2" orientation="portrait" r:id="rId1"/>
  <headerFooter alignWithMargins="0">
    <oddFooter>&amp;L&amp;8&amp;F</oddFooter>
  </headerFooter>
  <rowBreaks count="1" manualBreakCount="1">
    <brk id="53" max="4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Y9"/>
  <sheetViews>
    <sheetView topLeftCell="AJ1" workbookViewId="0">
      <selection activeCell="R18" sqref="R18"/>
    </sheetView>
  </sheetViews>
  <sheetFormatPr defaultRowHeight="15"/>
  <cols>
    <col min="2" max="2" width="23.85546875" customWidth="1"/>
    <col min="6" max="6" width="15" customWidth="1"/>
    <col min="8" max="8" width="49.42578125" customWidth="1"/>
    <col min="9" max="9" width="38" customWidth="1"/>
    <col min="10" max="10" width="15.42578125" customWidth="1"/>
    <col min="11" max="11" width="14.5703125" customWidth="1"/>
    <col min="29" max="29" width="23.5703125" customWidth="1"/>
    <col min="30" max="30" width="18.7109375" customWidth="1"/>
    <col min="31" max="31" width="16" customWidth="1"/>
    <col min="32" max="32" width="16.42578125" customWidth="1"/>
    <col min="38" max="38" width="18.5703125" customWidth="1"/>
    <col min="39" max="39" width="16.5703125" customWidth="1"/>
    <col min="44" max="44" width="19" customWidth="1"/>
    <col min="45" max="45" width="19.140625" customWidth="1"/>
    <col min="46" max="46" width="15.7109375" customWidth="1"/>
    <col min="47" max="47" width="15.42578125" customWidth="1"/>
    <col min="48" max="49" width="13.42578125" customWidth="1"/>
  </cols>
  <sheetData>
    <row r="1" spans="1:51">
      <c r="A1" t="s">
        <v>62</v>
      </c>
      <c r="B1" t="s">
        <v>63</v>
      </c>
      <c r="C1" t="s">
        <v>64</v>
      </c>
      <c r="D1" t="s">
        <v>65</v>
      </c>
      <c r="E1" t="s">
        <v>66</v>
      </c>
      <c r="F1" t="s">
        <v>67</v>
      </c>
      <c r="G1" t="s">
        <v>68</v>
      </c>
      <c r="H1" t="s">
        <v>69</v>
      </c>
      <c r="I1" t="s">
        <v>70</v>
      </c>
      <c r="J1" t="s">
        <v>71</v>
      </c>
      <c r="K1" t="s">
        <v>72</v>
      </c>
      <c r="L1" t="s">
        <v>73</v>
      </c>
      <c r="M1" t="s">
        <v>74</v>
      </c>
      <c r="N1" t="s">
        <v>75</v>
      </c>
      <c r="O1" t="s">
        <v>76</v>
      </c>
      <c r="P1" t="s">
        <v>77</v>
      </c>
      <c r="Q1" t="s">
        <v>78</v>
      </c>
      <c r="R1" t="s">
        <v>79</v>
      </c>
      <c r="S1" t="s">
        <v>80</v>
      </c>
      <c r="T1" t="s">
        <v>81</v>
      </c>
      <c r="U1" t="s">
        <v>82</v>
      </c>
      <c r="V1" t="s">
        <v>83</v>
      </c>
      <c r="W1" t="s">
        <v>84</v>
      </c>
      <c r="X1" t="s">
        <v>85</v>
      </c>
      <c r="Y1" t="s">
        <v>86</v>
      </c>
      <c r="Z1" t="s">
        <v>87</v>
      </c>
      <c r="AA1" t="s">
        <v>88</v>
      </c>
      <c r="AB1" t="s">
        <v>89</v>
      </c>
      <c r="AC1" t="s">
        <v>90</v>
      </c>
      <c r="AD1" t="s">
        <v>91</v>
      </c>
      <c r="AE1" t="s">
        <v>92</v>
      </c>
      <c r="AF1" t="s">
        <v>93</v>
      </c>
      <c r="AG1" t="s">
        <v>94</v>
      </c>
      <c r="AH1" t="s">
        <v>95</v>
      </c>
      <c r="AI1" t="s">
        <v>96</v>
      </c>
      <c r="AJ1" t="s">
        <v>97</v>
      </c>
      <c r="AK1" t="s">
        <v>98</v>
      </c>
      <c r="AL1" t="s">
        <v>99</v>
      </c>
      <c r="AM1" t="s">
        <v>100</v>
      </c>
      <c r="AN1" t="s">
        <v>101</v>
      </c>
      <c r="AO1" t="s">
        <v>16</v>
      </c>
      <c r="AP1" t="s">
        <v>102</v>
      </c>
      <c r="AQ1" t="s">
        <v>103</v>
      </c>
      <c r="AR1" t="s">
        <v>104</v>
      </c>
      <c r="AS1" t="s">
        <v>47</v>
      </c>
      <c r="AT1" t="s">
        <v>105</v>
      </c>
      <c r="AU1" t="s">
        <v>106</v>
      </c>
      <c r="AV1" t="s">
        <v>107</v>
      </c>
      <c r="AW1" t="s">
        <v>108</v>
      </c>
      <c r="AX1" t="s">
        <v>109</v>
      </c>
      <c r="AY1" t="s">
        <v>110</v>
      </c>
    </row>
    <row r="2" spans="1:51">
      <c r="A2">
        <v>1</v>
      </c>
      <c r="B2" t="s">
        <v>111</v>
      </c>
      <c r="C2" t="s">
        <v>112</v>
      </c>
      <c r="D2" t="s">
        <v>113</v>
      </c>
      <c r="E2" t="s">
        <v>114</v>
      </c>
      <c r="F2" t="s">
        <v>115</v>
      </c>
      <c r="G2" t="s">
        <v>116</v>
      </c>
      <c r="H2" t="s">
        <v>117</v>
      </c>
      <c r="I2" t="s">
        <v>118</v>
      </c>
      <c r="J2" t="s">
        <v>119</v>
      </c>
      <c r="K2" t="s">
        <v>113</v>
      </c>
      <c r="L2" t="s">
        <v>120</v>
      </c>
      <c r="M2" t="s">
        <v>121</v>
      </c>
      <c r="N2" t="s">
        <v>121</v>
      </c>
      <c r="O2" t="s">
        <v>122</v>
      </c>
      <c r="P2" t="s">
        <v>123</v>
      </c>
      <c r="Q2" t="s">
        <v>121</v>
      </c>
      <c r="R2" t="s">
        <v>121</v>
      </c>
      <c r="S2" t="s">
        <v>121</v>
      </c>
      <c r="T2" t="s">
        <v>124</v>
      </c>
      <c r="U2" t="s">
        <v>121</v>
      </c>
      <c r="V2" t="s">
        <v>121</v>
      </c>
      <c r="W2" t="s">
        <v>121</v>
      </c>
      <c r="X2" t="s">
        <v>125</v>
      </c>
      <c r="Y2" t="s">
        <v>121</v>
      </c>
      <c r="Z2" t="s">
        <v>121</v>
      </c>
      <c r="AA2" t="s">
        <v>126</v>
      </c>
      <c r="AB2" t="s">
        <v>121</v>
      </c>
      <c r="AC2" t="s">
        <v>127</v>
      </c>
      <c r="AD2" t="s">
        <v>128</v>
      </c>
      <c r="AE2" t="s">
        <v>129</v>
      </c>
      <c r="AF2" t="s">
        <v>128</v>
      </c>
      <c r="AG2" t="s">
        <v>121</v>
      </c>
      <c r="AH2" t="s">
        <v>121</v>
      </c>
      <c r="AI2" t="s">
        <v>121</v>
      </c>
      <c r="AJ2" t="s">
        <v>121</v>
      </c>
      <c r="AK2" t="s">
        <v>121</v>
      </c>
      <c r="AL2">
        <v>40766</v>
      </c>
      <c r="AM2">
        <v>40766</v>
      </c>
      <c r="AO2">
        <v>1</v>
      </c>
      <c r="AP2">
        <v>0</v>
      </c>
      <c r="AQ2">
        <v>0</v>
      </c>
      <c r="AR2">
        <v>4170932.2</v>
      </c>
      <c r="AS2">
        <v>0</v>
      </c>
      <c r="AT2">
        <v>0</v>
      </c>
      <c r="AU2">
        <v>0</v>
      </c>
      <c r="AV2">
        <v>-1416543.02</v>
      </c>
      <c r="AW2">
        <v>2754389.18</v>
      </c>
      <c r="AX2">
        <v>0</v>
      </c>
      <c r="AY2" t="s">
        <v>130</v>
      </c>
    </row>
    <row r="3" spans="1:51">
      <c r="B3" t="s">
        <v>121</v>
      </c>
      <c r="C3" t="s">
        <v>121</v>
      </c>
      <c r="D3" t="s">
        <v>121</v>
      </c>
      <c r="E3" t="s">
        <v>121</v>
      </c>
      <c r="F3" t="s">
        <v>121</v>
      </c>
      <c r="G3" t="s">
        <v>121</v>
      </c>
      <c r="H3" t="s">
        <v>121</v>
      </c>
      <c r="I3" t="s">
        <v>121</v>
      </c>
      <c r="J3" t="s">
        <v>121</v>
      </c>
      <c r="K3" t="s">
        <v>121</v>
      </c>
      <c r="L3" t="s">
        <v>121</v>
      </c>
      <c r="M3" t="s">
        <v>121</v>
      </c>
      <c r="N3" t="s">
        <v>121</v>
      </c>
      <c r="O3" t="s">
        <v>121</v>
      </c>
      <c r="P3" t="s">
        <v>121</v>
      </c>
      <c r="Q3" t="s">
        <v>121</v>
      </c>
      <c r="R3" t="s">
        <v>121</v>
      </c>
      <c r="S3" t="s">
        <v>121</v>
      </c>
      <c r="T3" t="s">
        <v>121</v>
      </c>
      <c r="U3" t="s">
        <v>121</v>
      </c>
      <c r="V3" t="s">
        <v>121</v>
      </c>
      <c r="W3" t="s">
        <v>121</v>
      </c>
      <c r="X3" t="s">
        <v>121</v>
      </c>
      <c r="Y3" t="s">
        <v>121</v>
      </c>
      <c r="Z3" t="s">
        <v>121</v>
      </c>
      <c r="AA3" t="s">
        <v>121</v>
      </c>
      <c r="AB3" t="s">
        <v>121</v>
      </c>
      <c r="AC3" t="s">
        <v>121</v>
      </c>
      <c r="AD3" t="s">
        <v>121</v>
      </c>
      <c r="AE3" t="s">
        <v>121</v>
      </c>
      <c r="AF3" t="s">
        <v>121</v>
      </c>
      <c r="AG3" t="s">
        <v>121</v>
      </c>
      <c r="AH3" t="s">
        <v>121</v>
      </c>
      <c r="AI3" t="s">
        <v>121</v>
      </c>
      <c r="AJ3" t="s">
        <v>121</v>
      </c>
      <c r="AK3" t="s">
        <v>121</v>
      </c>
      <c r="AO3">
        <v>1</v>
      </c>
      <c r="AQ3">
        <v>0</v>
      </c>
      <c r="AR3">
        <v>4170932.2</v>
      </c>
      <c r="AS3">
        <v>0</v>
      </c>
      <c r="AT3">
        <v>0</v>
      </c>
      <c r="AU3">
        <v>0</v>
      </c>
      <c r="AV3">
        <v>-1416543.02</v>
      </c>
      <c r="AW3">
        <v>2754389.18</v>
      </c>
      <c r="AX3">
        <v>0</v>
      </c>
      <c r="AY3" t="s">
        <v>121</v>
      </c>
    </row>
    <row r="6" spans="1:51">
      <c r="AR6" t="s">
        <v>131</v>
      </c>
      <c r="AS6">
        <f>AR2/(4*12+5)</f>
        <v>78696.833962264151</v>
      </c>
    </row>
    <row r="9" spans="1:51">
      <c r="AR9" t="s">
        <v>29</v>
      </c>
      <c r="AS9">
        <f>(AW2+(AW2-AS6*12))/2*2.2%</f>
        <v>50208.579876981137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4"/>
  <sheetViews>
    <sheetView tabSelected="1" zoomScale="75" zoomScaleNormal="75" zoomScaleSheetLayoutView="75" workbookViewId="0">
      <selection activeCell="F10" sqref="F10"/>
    </sheetView>
  </sheetViews>
  <sheetFormatPr defaultRowHeight="15"/>
  <cols>
    <col min="1" max="1" width="10.85546875" style="48" customWidth="1"/>
    <col min="2" max="2" width="39.85546875" style="48" customWidth="1"/>
    <col min="3" max="3" width="24" style="48" customWidth="1"/>
    <col min="4" max="4" width="18.28515625" style="48" customWidth="1"/>
    <col min="5" max="6" width="21.5703125" style="48" customWidth="1"/>
    <col min="7" max="7" width="21" style="48" customWidth="1"/>
    <col min="8" max="8" width="22.5703125" style="48" customWidth="1"/>
    <col min="9" max="9" width="21.140625" style="48" customWidth="1"/>
    <col min="10" max="10" width="24.28515625" style="48" customWidth="1"/>
    <col min="11" max="11" width="14.42578125" style="48" customWidth="1"/>
    <col min="12" max="12" width="3.85546875" style="48" customWidth="1"/>
    <col min="13" max="16384" width="9.140625" style="48"/>
  </cols>
  <sheetData>
    <row r="1" spans="1:10" ht="25.5" customHeight="1">
      <c r="D1" s="55" t="s">
        <v>152</v>
      </c>
      <c r="E1" s="55"/>
      <c r="F1" s="55"/>
      <c r="G1" s="55"/>
    </row>
    <row r="2" spans="1:10" ht="24.2" customHeight="1">
      <c r="D2" s="51" t="s">
        <v>153</v>
      </c>
      <c r="E2" s="51"/>
      <c r="F2" s="51"/>
      <c r="G2" s="51"/>
    </row>
    <row r="3" spans="1:10" ht="24.2" customHeight="1">
      <c r="D3" s="51" t="s">
        <v>154</v>
      </c>
      <c r="E3" s="51"/>
      <c r="F3" s="51"/>
      <c r="G3" s="51"/>
    </row>
    <row r="4" spans="1:10" ht="24.2" customHeight="1">
      <c r="B4" s="46"/>
    </row>
    <row r="5" spans="1:10" ht="24.2" customHeight="1">
      <c r="B5" s="52" t="s">
        <v>142</v>
      </c>
      <c r="C5" s="57"/>
      <c r="D5" s="57"/>
      <c r="E5" s="50"/>
      <c r="F5" s="50"/>
      <c r="G5" s="47"/>
      <c r="H5" s="47"/>
      <c r="I5" s="47"/>
      <c r="J5" s="47"/>
    </row>
    <row r="6" spans="1:10" s="32" customFormat="1" ht="19.5" customHeight="1">
      <c r="A6" s="58" t="s">
        <v>150</v>
      </c>
      <c r="B6" s="58"/>
      <c r="C6" s="58"/>
      <c r="D6" s="58"/>
      <c r="E6" s="58"/>
      <c r="F6" s="58"/>
      <c r="G6" s="58"/>
    </row>
    <row r="7" spans="1:10" s="32" customFormat="1" ht="21" customHeight="1">
      <c r="A7" s="59"/>
      <c r="B7" s="59"/>
      <c r="C7" s="59"/>
      <c r="D7" s="59"/>
      <c r="E7" s="59"/>
      <c r="F7" s="59"/>
      <c r="G7" s="59"/>
    </row>
    <row r="8" spans="1:10" s="32" customFormat="1" ht="11.25" customHeight="1">
      <c r="A8" s="33"/>
      <c r="B8" s="33"/>
      <c r="C8" s="33"/>
      <c r="D8" s="33"/>
      <c r="E8" s="33"/>
      <c r="F8" s="33"/>
      <c r="G8" s="33"/>
    </row>
    <row r="9" spans="1:10" ht="87.75" customHeight="1">
      <c r="A9" s="34" t="s">
        <v>155</v>
      </c>
      <c r="B9" s="34" t="s">
        <v>143</v>
      </c>
      <c r="C9" s="34" t="s">
        <v>144</v>
      </c>
      <c r="D9" s="34" t="s">
        <v>145</v>
      </c>
      <c r="E9" s="34" t="s">
        <v>146</v>
      </c>
      <c r="F9" s="34" t="s">
        <v>147</v>
      </c>
      <c r="G9" s="34" t="s">
        <v>148</v>
      </c>
    </row>
    <row r="10" spans="1:10" ht="53.25" customHeight="1">
      <c r="A10" s="34">
        <v>1</v>
      </c>
      <c r="B10" s="34" t="s">
        <v>149</v>
      </c>
      <c r="C10" s="34"/>
      <c r="D10" s="34"/>
      <c r="E10" s="49"/>
      <c r="F10" s="34"/>
      <c r="G10" s="49"/>
    </row>
    <row r="11" spans="1:10" ht="15" customHeight="1">
      <c r="G11" s="38"/>
      <c r="I11" s="36"/>
    </row>
    <row r="12" spans="1:10" ht="15" customHeight="1"/>
    <row r="13" spans="1:10" ht="246" customHeight="1">
      <c r="A13" s="56" t="s">
        <v>151</v>
      </c>
      <c r="B13" s="56"/>
      <c r="C13" s="56"/>
      <c r="D13" s="56"/>
      <c r="E13" s="56"/>
      <c r="F13" s="56"/>
      <c r="G13" s="56"/>
    </row>
    <row r="14" spans="1:10" ht="26.25" customHeight="1">
      <c r="B14" s="45"/>
      <c r="D14" s="54"/>
      <c r="E14" s="54"/>
      <c r="F14" s="54"/>
      <c r="G14" s="54"/>
    </row>
    <row r="15" spans="1:10" ht="33" customHeight="1">
      <c r="B15" s="45"/>
      <c r="D15" s="54"/>
      <c r="E15" s="54"/>
      <c r="F15" s="54"/>
      <c r="G15" s="54"/>
    </row>
    <row r="16" spans="1:10" ht="20.25" customHeight="1">
      <c r="B16" s="45"/>
    </row>
    <row r="17" spans="2:7" ht="18.95" customHeight="1">
      <c r="B17" s="45"/>
      <c r="F17" s="54"/>
      <c r="G17" s="54"/>
    </row>
    <row r="18" spans="2:7" ht="15" customHeight="1"/>
    <row r="19" spans="2:7" ht="15" customHeight="1"/>
    <row r="20" spans="2:7" ht="15" customHeight="1"/>
    <row r="21" spans="2:7" ht="15" customHeight="1"/>
    <row r="22" spans="2:7" ht="15" customHeight="1"/>
    <row r="23" spans="2:7" ht="15" customHeight="1"/>
    <row r="24" spans="2:7" ht="15" customHeight="1"/>
    <row r="25" spans="2:7" ht="15" customHeight="1"/>
    <row r="26" spans="2:7" ht="15" customHeight="1"/>
    <row r="27" spans="2:7" ht="15" customHeight="1"/>
    <row r="28" spans="2:7" ht="15" customHeight="1"/>
    <row r="29" spans="2:7" ht="15" customHeight="1"/>
    <row r="30" spans="2:7" ht="15" customHeight="1"/>
    <row r="31" spans="2:7" ht="15" customHeight="1"/>
    <row r="32" spans="2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</sheetData>
  <mergeCells count="10">
    <mergeCell ref="F17:G17"/>
    <mergeCell ref="D1:G1"/>
    <mergeCell ref="D2:G2"/>
    <mergeCell ref="D14:G14"/>
    <mergeCell ref="A13:G13"/>
    <mergeCell ref="D15:G15"/>
    <mergeCell ref="D3:G3"/>
    <mergeCell ref="B5:D5"/>
    <mergeCell ref="A6:G6"/>
    <mergeCell ref="A7:G7"/>
  </mergeCells>
  <phoneticPr fontId="0" type="noConversion"/>
  <pageMargins left="0.74803149606299213" right="0.27559055118110237" top="0.15748031496062992" bottom="0.31496062992125984" header="0.15748031496062992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БЗ</vt:lpstr>
      <vt:lpstr>калькуляция (Бузулук)</vt:lpstr>
      <vt:lpstr>Лист2</vt:lpstr>
      <vt:lpstr>расчет</vt:lpstr>
      <vt:lpstr>БЗ!Print_Area</vt:lpstr>
      <vt:lpstr>'калькуляция (Бузулук)'!Print_Area</vt:lpstr>
      <vt:lpstr>расчет!Print_Area</vt:lpstr>
    </vt:vector>
  </TitlesOfParts>
  <Company>THK-BP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EGKrylova</dc:creator>
  <cp:lastModifiedBy>AChernyak</cp:lastModifiedBy>
  <cp:lastPrinted>2015-05-28T10:04:29Z</cp:lastPrinted>
  <dcterms:created xsi:type="dcterms:W3CDTF">2013-02-04T10:24:15Z</dcterms:created>
  <dcterms:modified xsi:type="dcterms:W3CDTF">2017-05-05T09:45:39Z</dcterms:modified>
</cp:coreProperties>
</file>