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95" windowHeight="9420" firstSheet="1" activeTab="1"/>
  </bookViews>
  <sheets>
    <sheet name="c с" sheetId="2" state="hidden" r:id="rId1"/>
    <sheet name="КП " sheetId="1" r:id="rId2"/>
    <sheet name="смета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UTOEXEC" localSheetId="0">[1]Смета!#REF!</definedName>
    <definedName name="\AUTOEXEC" localSheetId="1">[1]Смета!#REF!</definedName>
    <definedName name="\AUTOEXEC">[1]Смета!#REF!</definedName>
    <definedName name="\k" localSheetId="0">[1]Смета!#REF!</definedName>
    <definedName name="\k" localSheetId="1">[1]Смета!#REF!</definedName>
    <definedName name="\k">[1]Смета!#REF!</definedName>
    <definedName name="\m" localSheetId="0">[1]Смета!#REF!</definedName>
    <definedName name="\m" localSheetId="1">[1]Смета!#REF!</definedName>
    <definedName name="\m">[1]Смета!#REF!</definedName>
    <definedName name="\s" localSheetId="0">[1]Смета!#REF!</definedName>
    <definedName name="\s" localSheetId="1">[1]Смета!#REF!</definedName>
    <definedName name="\s">[1]Смета!#REF!</definedName>
    <definedName name="\z" localSheetId="0">[1]Смета!#REF!</definedName>
    <definedName name="\z" localSheetId="1">[1]Смета!#REF!</definedName>
    <definedName name="\z">[1]Смета!#REF!</definedName>
    <definedName name="_____a2" localSheetId="1">#REF!</definedName>
    <definedName name="_____a2">#REF!</definedName>
    <definedName name="____a2" localSheetId="1">#REF!</definedName>
    <definedName name="____a2">#REF!</definedName>
    <definedName name="___a2" localSheetId="1">#REF!</definedName>
    <definedName name="___a2">#REF!</definedName>
    <definedName name="__a2" localSheetId="1">#REF!</definedName>
    <definedName name="__a2">#REF!</definedName>
    <definedName name="_a2" localSheetId="1">#REF!</definedName>
    <definedName name="_a2">#REF!</definedName>
    <definedName name="_xlnm._FilterDatabase" localSheetId="1" hidden="1">'КП '!$A$13:$I$13</definedName>
    <definedName name="AnDiscount">0.945</definedName>
    <definedName name="ave_height" localSheetId="1">#REF!</definedName>
    <definedName name="ave_height">#REF!</definedName>
    <definedName name="ave_hight" localSheetId="1">#REF!</definedName>
    <definedName name="ave_hight">#REF!</definedName>
    <definedName name="ccc" localSheetId="1" hidden="1">{#N/A,#N/A,TRUE,"Смета на пасс. обор. №1"}</definedName>
    <definedName name="ccc" hidden="1">{#N/A,#N/A,TRUE,"Смета на пасс. обор. №1"}</definedName>
    <definedName name="Currency_Risk_Factor">1.05</definedName>
    <definedName name="Dc" localSheetId="1">[2]Lucent!#REF!</definedName>
    <definedName name="Dc">[2]Lucent!#REF!</definedName>
    <definedName name="dck" localSheetId="0">[3]топография!#REF!</definedName>
    <definedName name="dck" localSheetId="1">[4]топография!#REF!</definedName>
    <definedName name="dck">[3]топография!#REF!</definedName>
    <definedName name="Delivery">1.15</definedName>
    <definedName name="Disc_Tbl" localSheetId="1">#REF!</definedName>
    <definedName name="Disc_Tbl">#REF!</definedName>
    <definedName name="Dl" localSheetId="1">[2]Lucent!#REF!</definedName>
    <definedName name="Dl">[2]Lucent!#REF!</definedName>
    <definedName name="Dsc_Vector" localSheetId="1">#REF!</definedName>
    <definedName name="Dsc_Vector">#REF!</definedName>
    <definedName name="EQUIP" localSheetId="1">[5]Спецификация!#REF!</definedName>
    <definedName name="EQUIP">[5]Спецификация!#REF!</definedName>
    <definedName name="Excel_BuiltIn_Print_Area_1_1" localSheetId="1">#REF!</definedName>
    <definedName name="Excel_BuiltIn_Print_Area_1_1">#REF!</definedName>
    <definedName name="fl" localSheetId="1">[2]Lucent!#REF!</definedName>
    <definedName name="fl">[2]Lucent!#REF!</definedName>
    <definedName name="Grp_Vector" localSheetId="1">#REF!</definedName>
    <definedName name="Grp_Vector">#REF!</definedName>
    <definedName name="Importation_Cost" localSheetId="1">#REF!</definedName>
    <definedName name="Importation_Cost">#REF!</definedName>
    <definedName name="Itog" localSheetId="1">#REF!</definedName>
    <definedName name="Itog">#REF!</definedName>
    <definedName name="Koeffcb" localSheetId="1">#REF!</definedName>
    <definedName name="Koeffcb">#REF!</definedName>
    <definedName name="lp">[6]Panduit!$E$4</definedName>
    <definedName name="MATER" localSheetId="1">[5]Спецификация!#REF!</definedName>
    <definedName name="MATER">[5]Спецификация!#REF!</definedName>
    <definedName name="ppp" localSheetId="1">#REF!</definedName>
    <definedName name="ppp">#REF!</definedName>
    <definedName name="pr" localSheetId="1">[5]Спецификация!#REF!</definedName>
    <definedName name="pr">[5]Спецификация!#REF!</definedName>
    <definedName name="Profit" localSheetId="1">[2]Lucent!#REF!</definedName>
    <definedName name="Profit">[2]Lucent!#REF!</definedName>
    <definedName name="profit2" localSheetId="1">[2]Lucent!#REF!</definedName>
    <definedName name="profit2">[2]Lucent!#REF!</definedName>
    <definedName name="ProfitLucent">1.65</definedName>
    <definedName name="PROJ" localSheetId="1">[5]Спецификация!#REF!</definedName>
    <definedName name="PROJ">[5]Спецификация!#REF!</definedName>
    <definedName name="QT_Type">"QT-2L"</definedName>
    <definedName name="R_Lst" localSheetId="1">#REF!</definedName>
    <definedName name="R_Lst">#REF!</definedName>
    <definedName name="R_Net" localSheetId="1">#REF!</definedName>
    <definedName name="R_Net">#REF!</definedName>
    <definedName name="Rate" localSheetId="1">#REF!</definedName>
    <definedName name="Rate">#REF!</definedName>
    <definedName name="Rit" localSheetId="1">[7]УКП!$H$3</definedName>
    <definedName name="Rit">[7]УКП!$H$3</definedName>
    <definedName name="SM" localSheetId="0">#REF!</definedName>
    <definedName name="SM" localSheetId="1">#REF!</definedName>
    <definedName name="SM">#REF!</definedName>
    <definedName name="SM_SM" localSheetId="1">#REF!</definedName>
    <definedName name="SM_SM">#REF!</definedName>
    <definedName name="SM_STO" localSheetId="1">#REF!</definedName>
    <definedName name="SM_STO">#REF!</definedName>
    <definedName name="SM_STO_1" localSheetId="0">'[8]СМЕТА проект'!#REF!</definedName>
    <definedName name="SM_STO_1" localSheetId="1">'[8]СМЕТА проект'!#REF!</definedName>
    <definedName name="SM_STO_1">'[8]СМЕТА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1">#REF!</definedName>
    <definedName name="SM_STO2">#REF!</definedName>
    <definedName name="SM_STO3" localSheetId="1">#REF!</definedName>
    <definedName name="SM_STO3">#REF!</definedName>
    <definedName name="Smmmmmmmmmmmmmmm" localSheetId="1">#REF!</definedName>
    <definedName name="Smmmmmmmmmmmmmmm">#REF!</definedName>
    <definedName name="SUM_" localSheetId="1">#REF!</definedName>
    <definedName name="SUM_">#REF!</definedName>
    <definedName name="SUM_1" localSheetId="1">#REF!</definedName>
    <definedName name="SUM_1">#REF!</definedName>
    <definedName name="sum_2" localSheetId="1">#REF!</definedName>
    <definedName name="sum_2">#REF!</definedName>
    <definedName name="SUM_3" localSheetId="1">#REF!</definedName>
    <definedName name="SUM_3">#REF!</definedName>
    <definedName name="Times" localSheetId="1">#REF!</definedName>
    <definedName name="Times">#REF!</definedName>
    <definedName name="U_Lst" localSheetId="1">#REF!</definedName>
    <definedName name="U_Lst">#REF!</definedName>
    <definedName name="U_Net" localSheetId="1">#REF!</definedName>
    <definedName name="U_Net">#REF!</definedName>
    <definedName name="WORK" localSheetId="1">[5]Спецификация!#REF!</definedName>
    <definedName name="WORK">[5]Спецификация!#REF!</definedName>
    <definedName name="wrn.sp2344." localSheetId="1" hidden="1">{#N/A,#N/A,TRUE,"Смета на пасс. обор. №1"}</definedName>
    <definedName name="wrn.sp2344." hidden="1">{#N/A,#N/A,TRUE,"Смета на пасс. обор. №1"}</definedName>
    <definedName name="wrn.sp2345" localSheetId="1" hidden="1">{#N/A,#N/A,TRUE,"Смета на пасс. обор. №1"}</definedName>
    <definedName name="wrn.sp2345" hidden="1">{#N/A,#N/A,TRUE,"Смета на пасс. обор. №1"}</definedName>
    <definedName name="ww" localSheetId="1">#REF!</definedName>
    <definedName name="ww">#REF!</definedName>
    <definedName name="ZAK1" localSheetId="1">#REF!</definedName>
    <definedName name="ZAK1">#REF!</definedName>
    <definedName name="ZAK2" localSheetId="1">#REF!</definedName>
    <definedName name="ZAK2">#REF!</definedName>
    <definedName name="а" localSheetId="1">#REF!</definedName>
    <definedName name="а">#REF!</definedName>
    <definedName name="А2" localSheetId="1">#REF!</definedName>
    <definedName name="А2">#REF!</definedName>
    <definedName name="а36" localSheetId="1">#REF!</definedName>
    <definedName name="а36">#REF!</definedName>
    <definedName name="ааааааааыфффф" localSheetId="1">#REF!</definedName>
    <definedName name="ааааааааыфффф">#REF!</definedName>
    <definedName name="ав">#N/A</definedName>
    <definedName name="ава" localSheetId="1">#REF!</definedName>
    <definedName name="ава">#REF!</definedName>
    <definedName name="авжддд" localSheetId="1">#REF!</definedName>
    <definedName name="авжддд">#REF!</definedName>
    <definedName name="Азб" localSheetId="1">#REF!</definedName>
    <definedName name="Азб">#REF!</definedName>
    <definedName name="ап" localSheetId="1" hidden="1">{#N/A,#N/A,TRUE,"Смета на пасс. обор. №1"}</definedName>
    <definedName name="ап" hidden="1">{#N/A,#N/A,TRUE,"Смета на пасс. обор. №1"}</definedName>
    <definedName name="апр" localSheetId="0">[9]топография!#REF!</definedName>
    <definedName name="апр" localSheetId="1">[9]топография!#REF!</definedName>
    <definedName name="апр">[9]топография!#REF!</definedName>
    <definedName name="астр" localSheetId="1">#REF!</definedName>
    <definedName name="астр">#REF!</definedName>
    <definedName name="Астрахань" localSheetId="1">#REF!</definedName>
    <definedName name="Астрахань">#REF!</definedName>
    <definedName name="АСУТП2" localSheetId="1">#REF!</definedName>
    <definedName name="АСУТП2">#REF!</definedName>
    <definedName name="АСУТПАстрахань" localSheetId="1">#REF!</definedName>
    <definedName name="АСУТПАстрахань">#REF!</definedName>
    <definedName name="АСУТПН.Новгород" localSheetId="1">#REF!</definedName>
    <definedName name="АСУТПН.Новгород">#REF!</definedName>
    <definedName name="АСУТПСтаврополь" localSheetId="1">#REF!</definedName>
    <definedName name="АСУТПСтаврополь">#REF!</definedName>
    <definedName name="АФС" localSheetId="0">[10]топография!#REF!</definedName>
    <definedName name="АФС" localSheetId="1">[10]топография!#REF!</definedName>
    <definedName name="АФС">[10]топография!#REF!</definedName>
    <definedName name="бол" localSheetId="1" hidden="1">{#N/A,#N/A,TRUE,"Смета на пасс. обор. №1"}</definedName>
    <definedName name="бол" hidden="1">{#N/A,#N/A,TRUE,"Смета на пасс. обор. №1"}</definedName>
    <definedName name="ва">#N/A</definedName>
    <definedName name="вап" localSheetId="1" hidden="1">{#N/A,#N/A,TRUE,"Смета на пасс. обор. №1"}</definedName>
    <definedName name="вап" hidden="1">{#N/A,#N/A,TRUE,"Смета на пасс. обор. №1"}</definedName>
    <definedName name="ввв" localSheetId="1">#REF!</definedName>
    <definedName name="ввв">#REF!</definedName>
    <definedName name="вввв111111" localSheetId="1">#REF!</definedName>
    <definedName name="вввв111111">#REF!</definedName>
    <definedName name="ввод" localSheetId="1">#REF!</definedName>
    <definedName name="ввод">#REF!</definedName>
    <definedName name="вика" localSheetId="1">#REF!</definedName>
    <definedName name="вика">#REF!</definedName>
    <definedName name="впвпвппвпвенег5" localSheetId="1">#REF!</definedName>
    <definedName name="впвпвппвпвенег5">#REF!</definedName>
    <definedName name="вравар" localSheetId="1">#REF!</definedName>
    <definedName name="вравар">#REF!</definedName>
    <definedName name="Времен">[11]Коэфф!$B$2</definedName>
    <definedName name="гелог" localSheetId="0">#REF!</definedName>
    <definedName name="гелог" localSheetId="1">#REF!</definedName>
    <definedName name="гелог">#REF!</definedName>
    <definedName name="гео" localSheetId="1">#REF!</definedName>
    <definedName name="гео">#REF!</definedName>
    <definedName name="геол.1" localSheetId="1">#REF!</definedName>
    <definedName name="геол.1">#REF!</definedName>
    <definedName name="Геол_Лазаревск" localSheetId="0">[12]топография!#REF!</definedName>
    <definedName name="Геол_Лазаревск" localSheetId="1">[12]топография!#REF!</definedName>
    <definedName name="Геол_Лазаревск">[12]топография!#REF!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1">#REF!</definedName>
    <definedName name="геоф">#REF!</definedName>
    <definedName name="геофиз" localSheetId="1">#REF!</definedName>
    <definedName name="геофиз">#REF!</definedName>
    <definedName name="гидр" localSheetId="1">#REF!</definedName>
    <definedName name="гидр">#REF!</definedName>
    <definedName name="Гидро" localSheetId="0">[13]топография!#REF!</definedName>
    <definedName name="Гидро" localSheetId="1">[13]топография!#REF!</definedName>
    <definedName name="Гидро">[13]топография!#REF!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1">#REF!</definedName>
    <definedName name="гидрол">#REF!</definedName>
    <definedName name="Гидролог" localSheetId="1">#REF!</definedName>
    <definedName name="Гидролог">#REF!</definedName>
    <definedName name="Гидрология_7.03.08" localSheetId="1">[14]топография!#REF!</definedName>
    <definedName name="Гидрология_7.03.08">[14]топография!#REF!</definedName>
    <definedName name="ГИП" localSheetId="0">#REF!</definedName>
    <definedName name="ГИП" localSheetId="1">#REF!</definedName>
    <definedName name="ГИП">#REF!</definedName>
    <definedName name="город" localSheetId="1">#REF!</definedName>
    <definedName name="город">#REF!</definedName>
    <definedName name="гшшг">NA()</definedName>
    <definedName name="дд" localSheetId="0">[15]Смета!#REF!</definedName>
    <definedName name="дд" localSheetId="1">[15]Смета!#REF!</definedName>
    <definedName name="дд">[15]Смета!#REF!</definedName>
    <definedName name="Дельта">[16]DATA!$B$4</definedName>
    <definedName name="Дефлятор" localSheetId="0">#REF!</definedName>
    <definedName name="Дефлятор" localSheetId="1">#REF!</definedName>
    <definedName name="Дефлятор">#REF!</definedName>
    <definedName name="джэ" localSheetId="1" hidden="1">{#N/A,#N/A,TRUE,"Смета на пасс. обор. №1"}</definedName>
    <definedName name="джэ" hidden="1">{#N/A,#N/A,TRUE,"Смета на пасс. обор. №1"}</definedName>
    <definedName name="дл" localSheetId="1">#REF!</definedName>
    <definedName name="дл">#REF!</definedName>
    <definedName name="Длинна_границы" localSheetId="1">#REF!</definedName>
    <definedName name="Длинна_границы">#REF!</definedName>
    <definedName name="Длинна_трассы" localSheetId="1">#REF!</definedName>
    <definedName name="Длинна_трассы">#REF!</definedName>
    <definedName name="доп" localSheetId="1" hidden="1">{#N/A,#N/A,TRUE,"Смета на пасс. обор. №1"}</definedName>
    <definedName name="доп" hidden="1">{#N/A,#N/A,TRUE,"Смета на пасс. обор. №1"}</definedName>
    <definedName name="ДСК" localSheetId="0">[14]топография!#REF!</definedName>
    <definedName name="ДСК" localSheetId="1">[14]топография!#REF!</definedName>
    <definedName name="ДСК">[14]топография!#REF!</definedName>
    <definedName name="ДСК1" localSheetId="1">[14]топография!#REF!</definedName>
    <definedName name="ДСК1">[14]топография!#REF!</definedName>
    <definedName name="ен1111111" localSheetId="0">#REF!</definedName>
    <definedName name="ен1111111" localSheetId="1">#REF!</definedName>
    <definedName name="ен1111111">#REF!</definedName>
    <definedName name="жжж" localSheetId="1">#REF!</definedName>
    <definedName name="жжж">#REF!</definedName>
    <definedName name="жл" localSheetId="1">#REF!</definedName>
    <definedName name="жл">#REF!</definedName>
    <definedName name="жпф" localSheetId="1">#REF!</definedName>
    <definedName name="жпф">#REF!</definedName>
    <definedName name="жю" localSheetId="1" hidden="1">{#N/A,#N/A,TRUE,"Смета на пасс. обор. №1"}</definedName>
    <definedName name="жю" hidden="1">{#N/A,#N/A,TRUE,"Смета на пасс. обор. №1"}</definedName>
    <definedName name="_xlnm.Print_Titles" localSheetId="1">'КП '!$10:$13</definedName>
    <definedName name="Заказчик" localSheetId="0">#REF!</definedName>
    <definedName name="Заказчик" localSheetId="1">#REF!</definedName>
    <definedName name="Заказчик">#REF!</definedName>
    <definedName name="Зимнее_удорожание">[11]Коэфф!$B$1</definedName>
    <definedName name="зол" localSheetId="1">#REF!</definedName>
    <definedName name="зол">#REF!</definedName>
    <definedName name="зщ" localSheetId="1" hidden="1">{#N/A,#N/A,TRUE,"Смета на пасс. обор. №1"}</definedName>
    <definedName name="зщ" hidden="1">{#N/A,#N/A,TRUE,"Смета на пасс. обор. №1"}</definedName>
    <definedName name="й" localSheetId="1">#REF!</definedName>
    <definedName name="й">#REF!</definedName>
    <definedName name="ик" localSheetId="1">#REF!</definedName>
    <definedName name="ик">#REF!</definedName>
    <definedName name="ИПусто" localSheetId="1">#REF!</definedName>
    <definedName name="ИПусто">#REF!</definedName>
    <definedName name="ить" localSheetId="1">#REF!</definedName>
    <definedName name="ить">#REF!</definedName>
    <definedName name="йцйц">NA()</definedName>
    <definedName name="йцу" localSheetId="1">#REF!</definedName>
    <definedName name="йцу">#REF!</definedName>
    <definedName name="кака" localSheetId="1">#REF!</definedName>
    <definedName name="кака">#REF!</definedName>
    <definedName name="калплан" localSheetId="1">#REF!</definedName>
    <definedName name="калплан">#REF!</definedName>
    <definedName name="Категория_сложности" localSheetId="1">#REF!</definedName>
    <definedName name="Категория_сложности">#REF!</definedName>
    <definedName name="кгкг" localSheetId="1">#REF!</definedName>
    <definedName name="кгкг">#REF!</definedName>
    <definedName name="кеке" localSheetId="1">#REF!</definedName>
    <definedName name="кеке">#REF!</definedName>
    <definedName name="кенроолтьб" localSheetId="1">#REF!</definedName>
    <definedName name="кенроолтьб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кк" localSheetId="1">#REF!</definedName>
    <definedName name="ккк">#REF!</definedName>
    <definedName name="книга" localSheetId="1">#REF!</definedName>
    <definedName name="книга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>#REF!</definedName>
    <definedName name="Количество_культур" localSheetId="1">#REF!</definedName>
    <definedName name="Количество_культур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>#REF!</definedName>
    <definedName name="ком" localSheetId="0">[17]топография!#REF!</definedName>
    <definedName name="ком" localSheetId="1">[18]топография!#REF!</definedName>
    <definedName name="ком">[18]топография!#REF!</definedName>
    <definedName name="команд." localSheetId="1" hidden="1">{#N/A,#N/A,TRUE,"Смета на пасс. обор. №1"}</definedName>
    <definedName name="команд." hidden="1">{#N/A,#N/A,TRUE,"Смета на пасс. обор. №1"}</definedName>
    <definedName name="команд.обуч." localSheetId="1" hidden="1">{#N/A,#N/A,TRUE,"Смета на пасс. обор. №1"}</definedName>
    <definedName name="команд.обуч." hidden="1">{#N/A,#N/A,TRUE,"Смета на пасс. обор. №1"}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нф" localSheetId="1">#REF!</definedName>
    <definedName name="Конф">#REF!</definedName>
    <definedName name="конфл" localSheetId="1">#REF!</definedName>
    <definedName name="конфл">#REF!</definedName>
    <definedName name="конфл2" localSheetId="1">#REF!</definedName>
    <definedName name="конфл2">#REF!</definedName>
    <definedName name="Коэф_монт">[11]Коэфф!$B$4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1">#REF!</definedName>
    <definedName name="куку">#REF!</definedName>
    <definedName name="Курган" localSheetId="1">#REF!</definedName>
    <definedName name="Курган">#REF!</definedName>
    <definedName name="Курс">[11]Коэфф!$B$3</definedName>
    <definedName name="Курс_доллара">'[19]Курс доллара'!$A$2</definedName>
    <definedName name="л" localSheetId="0">#REF!</definedName>
    <definedName name="л" localSheetId="1">#REF!</definedName>
    <definedName name="л">#REF!</definedName>
    <definedName name="лдж" localSheetId="1" hidden="1">{#N/A,#N/A,TRUE,"Смета на пасс. обор. №1"}</definedName>
    <definedName name="лдж" hidden="1">{#N/A,#N/A,TRUE,"Смета на пасс. обор. №1"}</definedName>
    <definedName name="лл" localSheetId="1">#REF!</definedName>
    <definedName name="лл">#REF!</definedName>
    <definedName name="ллдж" localSheetId="1">#REF!</definedName>
    <definedName name="ллдж">#REF!</definedName>
    <definedName name="лор" localSheetId="1" hidden="1">{#N/A,#N/A,TRUE,"Смета на пасс. обор. №1"}</definedName>
    <definedName name="лор" hidden="1">{#N/A,#N/A,TRUE,"Смета на пасс. обор. №1"}</definedName>
    <definedName name="лот" localSheetId="1" hidden="1">{#N/A,#N/A,TRUE,"Смета на пасс. обор. №1"}</definedName>
    <definedName name="лот" hidden="1">{#N/A,#N/A,TRUE,"Смета на пасс. обор. №1"}</definedName>
    <definedName name="Лс" localSheetId="1">#REF!</definedName>
    <definedName name="Лс">#REF!</definedName>
    <definedName name="Махачкала" localSheetId="1">#REF!</definedName>
    <definedName name="Махачкала">#REF!</definedName>
    <definedName name="Металли_еская_дверца_для_напольного_монтажного_шкафа_VERO__600x600x42U__с_замком_и_клю_ами" localSheetId="1">#REF!</definedName>
    <definedName name="Металли_еская_дверца_для_напольного_монтажного_шкафа_VERO__600x600x42U__с_замком_и_клю_ами">#REF!</definedName>
    <definedName name="мир" localSheetId="1" hidden="1">{#N/A,#N/A,TRUE,"Смета на пасс. обор. №1"}</definedName>
    <definedName name="мир" hidden="1">{#N/A,#N/A,TRUE,"Смета на пасс. обор. №1"}</definedName>
    <definedName name="мит" localSheetId="1">#REF!</definedName>
    <definedName name="мит">#REF!</definedName>
    <definedName name="МММММММММ" localSheetId="1">#REF!</definedName>
    <definedName name="МММММММММ">#REF!</definedName>
    <definedName name="Название_проекта" localSheetId="1">#REF!</definedName>
    <definedName name="Название_проекта">#REF!</definedName>
    <definedName name="неп" localSheetId="1">#REF!</definedName>
    <definedName name="неп">#REF!</definedName>
    <definedName name="Непредв">[11]Коэфф!$B$7</definedName>
    <definedName name="ННОвгород" localSheetId="1">#REF!</definedName>
    <definedName name="ННОвгород">#REF!</definedName>
    <definedName name="Номер_договора" localSheetId="1">#REF!</definedName>
    <definedName name="Номер_договора">#REF!</definedName>
    <definedName name="о" localSheetId="1">#REF!</definedName>
    <definedName name="о">#REF!</definedName>
    <definedName name="_xlnm.Print_Area" localSheetId="1">'КП '!$A$1:$R$25</definedName>
    <definedName name="_xlnm.Print_Area" localSheetId="2">смета!$A$1:$C$32</definedName>
    <definedName name="обуч" localSheetId="1" hidden="1">{#N/A,#N/A,TRUE,"Смета на пасс. обор. №1"}</definedName>
    <definedName name="обуч" hidden="1">{#N/A,#N/A,TRUE,"Смета на пасс. обор. №1"}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1">#REF!</definedName>
    <definedName name="объем___0___0">#REF!</definedName>
    <definedName name="объем___0___0___0" localSheetId="1">#REF!</definedName>
    <definedName name="объем___0___0___0">#REF!</definedName>
    <definedName name="объем___0___0___0___0" localSheetId="1">#REF!</definedName>
    <definedName name="объем___0___0___0___0">#REF!</definedName>
    <definedName name="объем___0___0___2" localSheetId="1">#REF!</definedName>
    <definedName name="объем___0___0___2">#REF!</definedName>
    <definedName name="объем___0___0___3" localSheetId="1">#REF!</definedName>
    <definedName name="объем___0___0___3">#REF!</definedName>
    <definedName name="объем___0___0___4" localSheetId="1">#REF!</definedName>
    <definedName name="объем___0___0___4">#REF!</definedName>
    <definedName name="объем___0___1" localSheetId="1">#REF!</definedName>
    <definedName name="объем___0___1">#REF!</definedName>
    <definedName name="объем___0___10" localSheetId="1">#REF!</definedName>
    <definedName name="объем___0___10">#REF!</definedName>
    <definedName name="объем___0___12" localSheetId="1">#REF!</definedName>
    <definedName name="объем___0___12">#REF!</definedName>
    <definedName name="объем___0___2" localSheetId="1">#REF!</definedName>
    <definedName name="объем___0___2">#REF!</definedName>
    <definedName name="объем___0___2___0" localSheetId="1">#REF!</definedName>
    <definedName name="объем___0___2___0">#REF!</definedName>
    <definedName name="объем___0___3" localSheetId="1">#REF!</definedName>
    <definedName name="объем___0___3">#REF!</definedName>
    <definedName name="объем___0___4" localSheetId="1">#REF!</definedName>
    <definedName name="объем___0___4">#REF!</definedName>
    <definedName name="объем___0___5" localSheetId="1">#REF!</definedName>
    <definedName name="объем___0___5">#REF!</definedName>
    <definedName name="объем___0___6" localSheetId="1">#REF!</definedName>
    <definedName name="объем___0___6">#REF!</definedName>
    <definedName name="объем___0___8" localSheetId="1">#REF!</definedName>
    <definedName name="объем___0___8">#REF!</definedName>
    <definedName name="объем___1" localSheetId="1">#REF!</definedName>
    <definedName name="объем___1">#REF!</definedName>
    <definedName name="объем___1___0" localSheetId="1">#REF!</definedName>
    <definedName name="объем___1___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1">#REF!</definedName>
    <definedName name="объем___10___1">#REF!</definedName>
    <definedName name="объем___10___10" localSheetId="1">#REF!</definedName>
    <definedName name="объем___10___1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1">#REF!</definedName>
    <definedName name="объем___11___2">#REF!</definedName>
    <definedName name="объем___11___4" localSheetId="1">#REF!</definedName>
    <definedName name="объем___11___4">#REF!</definedName>
    <definedName name="объем___11___6" localSheetId="1">#REF!</definedName>
    <definedName name="объем___11___6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1">#REF!</definedName>
    <definedName name="объем___2___0">#REF!</definedName>
    <definedName name="объем___2___0___0" localSheetId="1">#REF!</definedName>
    <definedName name="объем___2___0___0">#REF!</definedName>
    <definedName name="объем___2___0___0___0" localSheetId="1">#REF!</definedName>
    <definedName name="объем___2___0___0___0">#REF!</definedName>
    <definedName name="объем___2___1" localSheetId="1">#REF!</definedName>
    <definedName name="объем___2___1">#REF!</definedName>
    <definedName name="объем___2___10" localSheetId="1">#REF!</definedName>
    <definedName name="объем___2___10">#REF!</definedName>
    <definedName name="объем___2___12" localSheetId="1">#REF!</definedName>
    <definedName name="объем___2___12">#REF!</definedName>
    <definedName name="объем___2___2" localSheetId="1">#REF!</definedName>
    <definedName name="объем___2___2">#REF!</definedName>
    <definedName name="объем___2___3" localSheetId="1">#REF!</definedName>
    <definedName name="объем___2___3">#REF!</definedName>
    <definedName name="объем___2___4" localSheetId="1">#REF!</definedName>
    <definedName name="объем___2___4">#REF!</definedName>
    <definedName name="объем___2___6" localSheetId="1">#REF!</definedName>
    <definedName name="объем___2___6">#REF!</definedName>
    <definedName name="объем___2___8" localSheetId="1">#REF!</definedName>
    <definedName name="объем___2___8">#REF!</definedName>
    <definedName name="объем___3" localSheetId="1">#REF!</definedName>
    <definedName name="объем___3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1">#REF!</definedName>
    <definedName name="объем___3___2">#REF!</definedName>
    <definedName name="объем___3___3" localSheetId="1">#REF!</definedName>
    <definedName name="объем___3___3">#REF!</definedName>
    <definedName name="объем___3___4" localSheetId="1">#REF!</definedName>
    <definedName name="объем___3___4">#REF!</definedName>
    <definedName name="объем___3___6" localSheetId="1">#REF!</definedName>
    <definedName name="объем___3___6">#REF!</definedName>
    <definedName name="объем___3___8" localSheetId="1">#REF!</definedName>
    <definedName name="объем___3___8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1">#REF!</definedName>
    <definedName name="объем___4___0___0___0">#REF!</definedName>
    <definedName name="объем___4___10" localSheetId="1">#REF!</definedName>
    <definedName name="объем___4___10">#REF!</definedName>
    <definedName name="объем___4___12" localSheetId="1">#REF!</definedName>
    <definedName name="объем___4___12">#REF!</definedName>
    <definedName name="объем___4___2" localSheetId="1">#REF!</definedName>
    <definedName name="объем___4___2">#REF!</definedName>
    <definedName name="объем___4___3" localSheetId="1">#REF!</definedName>
    <definedName name="объем___4___3">#REF!</definedName>
    <definedName name="объем___4___4" localSheetId="1">#REF!</definedName>
    <definedName name="объем___4___4">#REF!</definedName>
    <definedName name="объем___4___6" localSheetId="1">#REF!</definedName>
    <definedName name="объем___4___6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1">#REF!</definedName>
    <definedName name="объем___5___0___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1">#REF!</definedName>
    <definedName name="объем___6___0___0">#REF!</definedName>
    <definedName name="объем___6___0___0___0" localSheetId="1">#REF!</definedName>
    <definedName name="объем___6___0___0___0">#REF!</definedName>
    <definedName name="объем___6___1" localSheetId="1">#REF!</definedName>
    <definedName name="объем___6___1">#REF!</definedName>
    <definedName name="объем___6___10" localSheetId="1">#REF!</definedName>
    <definedName name="объем___6___10">#REF!</definedName>
    <definedName name="объем___6___12" localSheetId="1">#REF!</definedName>
    <definedName name="объем___6___12">#REF!</definedName>
    <definedName name="объем___6___2" localSheetId="1">#REF!</definedName>
    <definedName name="объем___6___2">#REF!</definedName>
    <definedName name="объем___6___4" localSheetId="1">#REF!</definedName>
    <definedName name="объем___6___4">#REF!</definedName>
    <definedName name="объем___6___6" localSheetId="1">#REF!</definedName>
    <definedName name="объем___6___6">#REF!</definedName>
    <definedName name="объем___6___8" localSheetId="1">#REF!</definedName>
    <definedName name="объем___6___8">#REF!</definedName>
    <definedName name="объем___7" localSheetId="1">#REF!</definedName>
    <definedName name="объем___7">#REF!</definedName>
    <definedName name="объем___7___0" localSheetId="1">#REF!</definedName>
    <definedName name="объем___7___0">#REF!</definedName>
    <definedName name="объем___7___10" localSheetId="1">#REF!</definedName>
    <definedName name="объем___7___10">#REF!</definedName>
    <definedName name="объем___7___2" localSheetId="1">#REF!</definedName>
    <definedName name="объем___7___2">#REF!</definedName>
    <definedName name="объем___7___4" localSheetId="1">#REF!</definedName>
    <definedName name="объем___7___4">#REF!</definedName>
    <definedName name="объем___7___6" localSheetId="1">#REF!</definedName>
    <definedName name="объем___7___6">#REF!</definedName>
    <definedName name="объем___7___8" localSheetId="1">#REF!</definedName>
    <definedName name="объем___7___8">#REF!</definedName>
    <definedName name="объем___8" localSheetId="1">#REF!</definedName>
    <definedName name="объем___8">#REF!</definedName>
    <definedName name="объем___8___0" localSheetId="1">#REF!</definedName>
    <definedName name="объем___8___0">#REF!</definedName>
    <definedName name="объем___8___0___0" localSheetId="1">#REF!</definedName>
    <definedName name="объем___8___0___0">#REF!</definedName>
    <definedName name="объем___8___0___0___0" localSheetId="1">#REF!</definedName>
    <definedName name="объем___8___0___0___0">#REF!</definedName>
    <definedName name="объем___8___1" localSheetId="1">#REF!</definedName>
    <definedName name="объем___8___1">#REF!</definedName>
    <definedName name="объем___8___10" localSheetId="1">#REF!</definedName>
    <definedName name="объем___8___10">#REF!</definedName>
    <definedName name="объем___8___12" localSheetId="1">#REF!</definedName>
    <definedName name="объем___8___12">#REF!</definedName>
    <definedName name="объем___8___2" localSheetId="1">#REF!</definedName>
    <definedName name="объем___8___2">#REF!</definedName>
    <definedName name="объем___8___4" localSheetId="1">#REF!</definedName>
    <definedName name="объем___8___4">#REF!</definedName>
    <definedName name="объем___8___6" localSheetId="1">#REF!</definedName>
    <definedName name="объем___8___6">#REF!</definedName>
    <definedName name="объем___8___8" localSheetId="1">#REF!</definedName>
    <definedName name="объем___8___8">#REF!</definedName>
    <definedName name="объем___9" localSheetId="1">#REF!</definedName>
    <definedName name="объем___9">#REF!</definedName>
    <definedName name="объем___9___0" localSheetId="1">#REF!</definedName>
    <definedName name="объем___9___0">#REF!</definedName>
    <definedName name="объем___9___0___0" localSheetId="1">#REF!</definedName>
    <definedName name="объем___9___0___0">#REF!</definedName>
    <definedName name="объем___9___0___0___0" localSheetId="1">#REF!</definedName>
    <definedName name="объем___9___0___0___0">#REF!</definedName>
    <definedName name="объем___9___10" localSheetId="1">#REF!</definedName>
    <definedName name="объем___9___10">#REF!</definedName>
    <definedName name="объем___9___2" localSheetId="1">#REF!</definedName>
    <definedName name="объем___9___2">#REF!</definedName>
    <definedName name="объем___9___4" localSheetId="1">#REF!</definedName>
    <definedName name="объем___9___4">#REF!</definedName>
    <definedName name="объем___9___6" localSheetId="1">#REF!</definedName>
    <definedName name="объем___9___6">#REF!</definedName>
    <definedName name="объем___9___8" localSheetId="1">#REF!</definedName>
    <definedName name="объем___9___8">#REF!</definedName>
    <definedName name="объем1" localSheetId="1">#REF!</definedName>
    <definedName name="объем1">#REF!</definedName>
    <definedName name="ог" localSheetId="1" hidden="1">{#N/A,#N/A,TRUE,"Смета на пасс. обор. №1"}</definedName>
    <definedName name="ог" hidden="1">{#N/A,#N/A,TRUE,"Смета на пасс. обор. №1"}</definedName>
    <definedName name="олд" localSheetId="1" hidden="1">{#N/A,#N/A,TRUE,"Смета на пасс. обор. №1"}</definedName>
    <definedName name="олд" hidden="1">{#N/A,#N/A,TRUE,"Смета на пасс. обор. №1"}</definedName>
    <definedName name="он" localSheetId="0">#REF!</definedName>
    <definedName name="он" localSheetId="1">#REF!</definedName>
    <definedName name="он">#REF!</definedName>
    <definedName name="ооо" localSheetId="1">#REF!</definedName>
    <definedName name="ооо">#REF!</definedName>
    <definedName name="орп" localSheetId="0">[20]Смета!#REF!</definedName>
    <definedName name="орп" localSheetId="1">[20]Смета!#REF!</definedName>
    <definedName name="орп">[20]Смета!#REF!</definedName>
    <definedName name="орппапаа" localSheetId="1">#REF!</definedName>
    <definedName name="орппапаа">#REF!</definedName>
    <definedName name="от" localSheetId="1" hidden="1">{#N/A,#N/A,TRUE,"Смета на пасс. обор. №1"}</definedName>
    <definedName name="от" hidden="1">{#N/A,#N/A,TRUE,"Смета на пасс. обор. №1"}</definedName>
    <definedName name="Отч_пож">[11]Коэфф!$B$6</definedName>
    <definedName name="п" localSheetId="0">#REF!</definedName>
    <definedName name="п" localSheetId="1">#REF!</definedName>
    <definedName name="п">#REF!</definedName>
    <definedName name="ПБ" localSheetId="1">#REF!</definedName>
    <definedName name="ПБ">#REF!</definedName>
    <definedName name="ПЗ2" localSheetId="1">#REF!</definedName>
    <definedName name="ПЗ2">#REF!</definedName>
    <definedName name="план" localSheetId="0">[14]топография!#REF!</definedName>
    <definedName name="план" localSheetId="1">[14]топография!#REF!</definedName>
    <definedName name="план">[14]топография!#REF!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1">#REF!</definedName>
    <definedName name="Площадь_планшетов">#REF!</definedName>
    <definedName name="пнр" localSheetId="1">#REF!</definedName>
    <definedName name="пнр">#REF!</definedName>
    <definedName name="попр" localSheetId="1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ор" localSheetId="1" hidden="1">{#N/A,#N/A,TRUE,"Смета на пасс. обор. №1"}</definedName>
    <definedName name="пор" hidden="1">{#N/A,#N/A,TRUE,"Смета на пасс. обор. №1"}</definedName>
    <definedName name="пояснит." localSheetId="1">#REF!</definedName>
    <definedName name="пояснит.">#REF!</definedName>
    <definedName name="ппп" localSheetId="1">#REF!</definedName>
    <definedName name="ппп">#REF!</definedName>
    <definedName name="ПР" localSheetId="1">#REF!</definedName>
    <definedName name="ПР">#REF!</definedName>
    <definedName name="прапоалад" localSheetId="1">[21]топография!#REF!</definedName>
    <definedName name="прапоалад">[21]топография!#REF!</definedName>
    <definedName name="про" localSheetId="1" hidden="1">{#N/A,#N/A,TRUE,"Смета на пасс. обор. №1"}</definedName>
    <definedName name="про" hidden="1">{#N/A,#N/A,TRUE,"Смета на пасс. обор. №1"}</definedName>
    <definedName name="пробная" localSheetId="0">#REF!</definedName>
    <definedName name="пробная" localSheetId="1">#REF!</definedName>
    <definedName name="пробная">#REF!</definedName>
    <definedName name="промбез" localSheetId="1">[22]топография!#REF!</definedName>
    <definedName name="промбез">[22]топография!#REF!</definedName>
    <definedName name="Промбезоп" localSheetId="1">#REF!</definedName>
    <definedName name="Промбезоп">#REF!</definedName>
    <definedName name="пуск" localSheetId="1">#REF!</definedName>
    <definedName name="пуск">#REF!</definedName>
    <definedName name="РД" localSheetId="1">#REF!</definedName>
    <definedName name="РД">#REF!</definedName>
    <definedName name="рол" localSheetId="1" hidden="1">{#N/A,#N/A,TRUE,"Смета на пасс. обор. №1"}</definedName>
    <definedName name="рол" hidden="1">{#N/A,#N/A,TRUE,"Смета на пасс. обор. №1"}</definedName>
    <definedName name="рооо" localSheetId="1">#REF!</definedName>
    <definedName name="рооо">#REF!</definedName>
    <definedName name="рот" localSheetId="1">#REF!</definedName>
    <definedName name="рот">#REF!</definedName>
    <definedName name="рпв" localSheetId="1">#REF!</definedName>
    <definedName name="рпв">#REF!</definedName>
    <definedName name="рр" localSheetId="1" hidden="1">{#N/A,#N/A,TRUE,"Смета на пасс. обор. №1"}</definedName>
    <definedName name="рр" hidden="1">{#N/A,#N/A,TRUE,"Смета на пасс. обор. №1"}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ручей" localSheetId="1">#REF!</definedName>
    <definedName name="ручей">#REF!</definedName>
    <definedName name="сам" localSheetId="1" hidden="1">{#N/A,#N/A,TRUE,"Смета на пасс. обор. №1"}</definedName>
    <definedName name="сам" hidden="1">{#N/A,#N/A,TRUE,"Смета на пасс. обор. №1"}</definedName>
    <definedName name="свод1" localSheetId="0">[23]топография!#REF!</definedName>
    <definedName name="свод1" localSheetId="1">[23]топография!#REF!</definedName>
    <definedName name="свод1">[23]топография!#REF!</definedName>
    <definedName name="Сводно_сметный_расчет" localSheetId="1">#REF!</definedName>
    <definedName name="Сводно_сметный_расчет">#REF!</definedName>
    <definedName name="сврд" localSheetId="1">[24]топография!#REF!</definedName>
    <definedName name="сврд">[24]топография!#REF!</definedName>
    <definedName name="см" localSheetId="0">#REF!</definedName>
    <definedName name="см" localSheetId="1">#REF!</definedName>
    <definedName name="см">#REF!</definedName>
    <definedName name="см.расч.Ставрополь" localSheetId="1">#REF!</definedName>
    <definedName name="см.расч.Ставрополь">#REF!</definedName>
    <definedName name="см.расчетАстрахань" localSheetId="1">#REF!</definedName>
    <definedName name="см.расчетАстрахань">#REF!</definedName>
    <definedName name="см.расчетМахачкала" localSheetId="1">#REF!</definedName>
    <definedName name="см.расчетМахачкала">#REF!</definedName>
    <definedName name="см.расчетН.Новгород" localSheetId="1">#REF!</definedName>
    <definedName name="см.расчетН.Новгород">#REF!</definedName>
    <definedName name="См5" localSheetId="1">#REF!</definedName>
    <definedName name="См5">#REF!</definedName>
    <definedName name="СМ6" localSheetId="1">[14]топография!#REF!</definedName>
    <definedName name="СМ6">[14]топография!#REF!</definedName>
    <definedName name="См7" localSheetId="0">#REF!</definedName>
    <definedName name="См7" localSheetId="1">#REF!</definedName>
    <definedName name="См7">#REF!</definedName>
    <definedName name="СМ9" localSheetId="1">#REF!</definedName>
    <definedName name="СМ9">#REF!</definedName>
    <definedName name="см91" localSheetId="1">#REF!</definedName>
    <definedName name="см91">#REF!</definedName>
    <definedName name="Смет" localSheetId="1" hidden="1">{#N/A,#N/A,TRUE,"Смета на пасс. обор. №1"}</definedName>
    <definedName name="Смет" hidden="1">{#N/A,#N/A,TRUE,"Смета на пасс. обор. №1"}</definedName>
    <definedName name="смета" localSheetId="1">#REF!</definedName>
    <definedName name="смета">#REF!</definedName>
    <definedName name="сми" localSheetId="1">#REF!</definedName>
    <definedName name="сми">#REF!</definedName>
    <definedName name="Согласование" localSheetId="1">#REF!</definedName>
    <definedName name="Согласование">#REF!</definedName>
    <definedName name="содерж." localSheetId="1">#REF!</definedName>
    <definedName name="содерж.">#REF!</definedName>
    <definedName name="Составитель" localSheetId="1">#REF!</definedName>
    <definedName name="Составитель">#REF!</definedName>
    <definedName name="сс" localSheetId="1" hidden="1">{#N/A,#N/A,TRUE,"Смета на пасс. обор. №1"}</definedName>
    <definedName name="сс" hidden="1">{#N/A,#N/A,TRUE,"Смета на пасс. обор. №1"}</definedName>
    <definedName name="ССР" localSheetId="1">#REF!</definedName>
    <definedName name="ССР">#REF!</definedName>
    <definedName name="ссс" localSheetId="1">#REF!</definedName>
    <definedName name="ссс">#REF!</definedName>
    <definedName name="Ставрополь" localSheetId="1">#REF!</definedName>
    <definedName name="Ставрополь">#REF!</definedName>
    <definedName name="Строительная_полоса" localSheetId="1">#REF!</definedName>
    <definedName name="Строительная_полоса">#REF!</definedName>
    <definedName name="структ." localSheetId="1">#REF!</definedName>
    <definedName name="структ.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1">#REF!</definedName>
    <definedName name="топ2">#REF!</definedName>
    <definedName name="топо" localSheetId="1">#REF!</definedName>
    <definedName name="топо">#REF!</definedName>
    <definedName name="топогр1" localSheetId="1">#REF!</definedName>
    <definedName name="топогр1">#REF!</definedName>
    <definedName name="топограф" localSheetId="1">#REF!</definedName>
    <definedName name="топограф">#REF!</definedName>
    <definedName name="тор" localSheetId="1">#REF!</definedName>
    <definedName name="тор">#REF!</definedName>
    <definedName name="трп" localSheetId="1" hidden="1">{#N/A,#N/A,TRUE,"Смета на пасс. обор. №1"}</definedName>
    <definedName name="трп" hidden="1">{#N/A,#N/A,TRUE,"Смета на пасс. обор. №1"}</definedName>
    <definedName name="ТС1" localSheetId="1">#REF!</definedName>
    <definedName name="ТС1">#REF!</definedName>
    <definedName name="тьбю" localSheetId="1">#REF!</definedName>
    <definedName name="тьбю">#REF!</definedName>
    <definedName name="ук" localSheetId="1" hidden="1">{#N/A,#N/A,TRUE,"Смета на пасс. обор. №1"}</definedName>
    <definedName name="ук" hidden="1">{#N/A,#N/A,TRUE,"Смета на пасс. обор. №1"}</definedName>
    <definedName name="уцуц" localSheetId="0">#REF!</definedName>
    <definedName name="уцуц" localSheetId="1">#REF!</definedName>
    <definedName name="уцуц">#REF!</definedName>
    <definedName name="Участок" localSheetId="1">#REF!</definedName>
    <definedName name="Участок">#REF!</definedName>
    <definedName name="уы" localSheetId="1" hidden="1">{#N/A,#N/A,TRUE,"Смета на пасс. обор. №1"}</definedName>
    <definedName name="уы" hidden="1">{#N/A,#N/A,TRUE,"Смета на пасс. обор. №1"}</definedName>
    <definedName name="ффыв" localSheetId="1">#REF!</definedName>
    <definedName name="ффыв">#REF!</definedName>
    <definedName name="фыв" localSheetId="1" hidden="1">{#N/A,#N/A,TRUE,"Смета на пасс. обор. №1"}</definedName>
    <definedName name="фыв" hidden="1">{#N/A,#N/A,TRUE,"Смета на пасс. обор. №1"}</definedName>
    <definedName name="хэ" localSheetId="1" hidden="1">{#N/A,#N/A,TRUE,"Смета на пасс. обор. №1"}</definedName>
    <definedName name="хэ" hidden="1">{#N/A,#N/A,TRUE,"Смета на пасс. обор. №1"}</definedName>
    <definedName name="цвет" localSheetId="1" hidden="1">{#N/A,#N/A,TRUE,"Смета на пасс. обор. №1"}</definedName>
    <definedName name="цвет" hidden="1">{#N/A,#N/A,TRUE,"Смета на пасс. обор. №1"}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1">#REF!</definedName>
    <definedName name="цена___0___0">#REF!</definedName>
    <definedName name="цена___0___0___0" localSheetId="1">#REF!</definedName>
    <definedName name="цена___0___0___0">#REF!</definedName>
    <definedName name="цена___0___0___0___0" localSheetId="1">#REF!</definedName>
    <definedName name="цена___0___0___0___0">#REF!</definedName>
    <definedName name="цена___0___0___2" localSheetId="1">#REF!</definedName>
    <definedName name="цена___0___0___2">#REF!</definedName>
    <definedName name="цена___0___0___3" localSheetId="1">#REF!</definedName>
    <definedName name="цена___0___0___3">#REF!</definedName>
    <definedName name="цена___0___0___4" localSheetId="1">#REF!</definedName>
    <definedName name="цена___0___0___4">#REF!</definedName>
    <definedName name="цена___0___1" localSheetId="1">#REF!</definedName>
    <definedName name="цена___0___1">#REF!</definedName>
    <definedName name="цена___0___10" localSheetId="1">#REF!</definedName>
    <definedName name="цена___0___10">#REF!</definedName>
    <definedName name="цена___0___12" localSheetId="1">#REF!</definedName>
    <definedName name="цена___0___12">#REF!</definedName>
    <definedName name="цена___0___2" localSheetId="1">#REF!</definedName>
    <definedName name="цена___0___2">#REF!</definedName>
    <definedName name="цена___0___2___0" localSheetId="1">#REF!</definedName>
    <definedName name="цена___0___2___0">#REF!</definedName>
    <definedName name="цена___0___3" localSheetId="1">#REF!</definedName>
    <definedName name="цена___0___3">#REF!</definedName>
    <definedName name="цена___0___4" localSheetId="1">#REF!</definedName>
    <definedName name="цена___0___4">#REF!</definedName>
    <definedName name="цена___0___5" localSheetId="1">#REF!</definedName>
    <definedName name="цена___0___5">#REF!</definedName>
    <definedName name="цена___0___6" localSheetId="1">#REF!</definedName>
    <definedName name="цена___0___6">#REF!</definedName>
    <definedName name="цена___0___8" localSheetId="1">#REF!</definedName>
    <definedName name="цена___0___8">#REF!</definedName>
    <definedName name="цена___1" localSheetId="1">#REF!</definedName>
    <definedName name="цена___1">#REF!</definedName>
    <definedName name="цена___1___0" localSheetId="1">#REF!</definedName>
    <definedName name="цена___1___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1">#REF!</definedName>
    <definedName name="цена___10___1">#REF!</definedName>
    <definedName name="цена___10___10" localSheetId="1">#REF!</definedName>
    <definedName name="цена___10___1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1">#REF!</definedName>
    <definedName name="цена___11___2">#REF!</definedName>
    <definedName name="цена___11___4" localSheetId="1">#REF!</definedName>
    <definedName name="цена___11___4">#REF!</definedName>
    <definedName name="цена___11___6" localSheetId="1">#REF!</definedName>
    <definedName name="цена___11___6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1">#REF!</definedName>
    <definedName name="цена___2___0">#REF!</definedName>
    <definedName name="цена___2___0___0" localSheetId="1">#REF!</definedName>
    <definedName name="цена___2___0___0">#REF!</definedName>
    <definedName name="цена___2___0___0___0" localSheetId="1">#REF!</definedName>
    <definedName name="цена___2___0___0___0">#REF!</definedName>
    <definedName name="цена___2___1" localSheetId="1">#REF!</definedName>
    <definedName name="цена___2___1">#REF!</definedName>
    <definedName name="цена___2___10" localSheetId="1">#REF!</definedName>
    <definedName name="цена___2___10">#REF!</definedName>
    <definedName name="цена___2___12" localSheetId="1">#REF!</definedName>
    <definedName name="цена___2___12">#REF!</definedName>
    <definedName name="цена___2___2" localSheetId="1">#REF!</definedName>
    <definedName name="цена___2___2">#REF!</definedName>
    <definedName name="цена___2___3" localSheetId="1">#REF!</definedName>
    <definedName name="цена___2___3">#REF!</definedName>
    <definedName name="цена___2___4" localSheetId="1">#REF!</definedName>
    <definedName name="цена___2___4">#REF!</definedName>
    <definedName name="цена___2___6" localSheetId="1">#REF!</definedName>
    <definedName name="цена___2___6">#REF!</definedName>
    <definedName name="цена___2___8" localSheetId="1">#REF!</definedName>
    <definedName name="цена___2___8">#REF!</definedName>
    <definedName name="цена___3" localSheetId="1">#REF!</definedName>
    <definedName name="цена___3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1">#REF!</definedName>
    <definedName name="цена___3___2">#REF!</definedName>
    <definedName name="цена___3___3" localSheetId="1">#REF!</definedName>
    <definedName name="цена___3___3">#REF!</definedName>
    <definedName name="цена___3___4" localSheetId="1">#REF!</definedName>
    <definedName name="цена___3___4">#REF!</definedName>
    <definedName name="цена___3___6" localSheetId="1">#REF!</definedName>
    <definedName name="цена___3___6">#REF!</definedName>
    <definedName name="цена___3___8" localSheetId="1">#REF!</definedName>
    <definedName name="цена___3___8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1">#REF!</definedName>
    <definedName name="цена___4___0___0___0">#REF!</definedName>
    <definedName name="цена___4___10" localSheetId="1">#REF!</definedName>
    <definedName name="цена___4___10">#REF!</definedName>
    <definedName name="цена___4___12" localSheetId="1">#REF!</definedName>
    <definedName name="цена___4___12">#REF!</definedName>
    <definedName name="цена___4___2" localSheetId="1">#REF!</definedName>
    <definedName name="цена___4___2">#REF!</definedName>
    <definedName name="цена___4___3" localSheetId="1">#REF!</definedName>
    <definedName name="цена___4___3">#REF!</definedName>
    <definedName name="цена___4___4" localSheetId="1">#REF!</definedName>
    <definedName name="цена___4___4">#REF!</definedName>
    <definedName name="цена___4___6" localSheetId="1">#REF!</definedName>
    <definedName name="цена___4___6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1">#REF!</definedName>
    <definedName name="цена___5___0___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1">#REF!</definedName>
    <definedName name="цена___6___0___0">#REF!</definedName>
    <definedName name="цена___6___0___0___0" localSheetId="1">#REF!</definedName>
    <definedName name="цена___6___0___0___0">#REF!</definedName>
    <definedName name="цена___6___1" localSheetId="1">#REF!</definedName>
    <definedName name="цена___6___1">#REF!</definedName>
    <definedName name="цена___6___10" localSheetId="1">#REF!</definedName>
    <definedName name="цена___6___10">#REF!</definedName>
    <definedName name="цена___6___12" localSheetId="1">#REF!</definedName>
    <definedName name="цена___6___12">#REF!</definedName>
    <definedName name="цена___6___2" localSheetId="1">#REF!</definedName>
    <definedName name="цена___6___2">#REF!</definedName>
    <definedName name="цена___6___4" localSheetId="1">#REF!</definedName>
    <definedName name="цена___6___4">#REF!</definedName>
    <definedName name="цена___6___6" localSheetId="1">#REF!</definedName>
    <definedName name="цена___6___6">#REF!</definedName>
    <definedName name="цена___6___8" localSheetId="1">#REF!</definedName>
    <definedName name="цена___6___8">#REF!</definedName>
    <definedName name="цена___7" localSheetId="1">#REF!</definedName>
    <definedName name="цена___7">#REF!</definedName>
    <definedName name="цена___7___0" localSheetId="1">#REF!</definedName>
    <definedName name="цена___7___0">#REF!</definedName>
    <definedName name="цена___7___10" localSheetId="1">#REF!</definedName>
    <definedName name="цена___7___10">#REF!</definedName>
    <definedName name="цена___7___2" localSheetId="1">#REF!</definedName>
    <definedName name="цена___7___2">#REF!</definedName>
    <definedName name="цена___7___4" localSheetId="1">#REF!</definedName>
    <definedName name="цена___7___4">#REF!</definedName>
    <definedName name="цена___7___6" localSheetId="1">#REF!</definedName>
    <definedName name="цена___7___6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1">#REF!</definedName>
    <definedName name="цена___8___0">#REF!</definedName>
    <definedName name="цена___8___0___0" localSheetId="1">#REF!</definedName>
    <definedName name="цена___8___0___0">#REF!</definedName>
    <definedName name="цена___8___0___0___0" localSheetId="1">#REF!</definedName>
    <definedName name="цена___8___0___0___0">#REF!</definedName>
    <definedName name="цена___8___1" localSheetId="1">#REF!</definedName>
    <definedName name="цена___8___1">#REF!</definedName>
    <definedName name="цена___8___10" localSheetId="1">#REF!</definedName>
    <definedName name="цена___8___10">#REF!</definedName>
    <definedName name="цена___8___12" localSheetId="1">#REF!</definedName>
    <definedName name="цена___8___12">#REF!</definedName>
    <definedName name="цена___8___2" localSheetId="1">#REF!</definedName>
    <definedName name="цена___8___2">#REF!</definedName>
    <definedName name="цена___8___4" localSheetId="1">#REF!</definedName>
    <definedName name="цена___8___4">#REF!</definedName>
    <definedName name="цена___8___6" localSheetId="1">#REF!</definedName>
    <definedName name="цена___8___6">#REF!</definedName>
    <definedName name="цена___8___8" localSheetId="1">#REF!</definedName>
    <definedName name="цена___8___8">#REF!</definedName>
    <definedName name="цена___9" localSheetId="1">#REF!</definedName>
    <definedName name="цена___9">#REF!</definedName>
    <definedName name="цена___9___0" localSheetId="1">#REF!</definedName>
    <definedName name="цена___9___0">#REF!</definedName>
    <definedName name="цена___9___0___0" localSheetId="1">#REF!</definedName>
    <definedName name="цена___9___0___0">#REF!</definedName>
    <definedName name="цена___9___0___0___0" localSheetId="1">#REF!</definedName>
    <definedName name="цена___9___0___0___0">#REF!</definedName>
    <definedName name="цена___9___10" localSheetId="1">#REF!</definedName>
    <definedName name="цена___9___10">#REF!</definedName>
    <definedName name="цена___9___2" localSheetId="1">#REF!</definedName>
    <definedName name="цена___9___2">#REF!</definedName>
    <definedName name="цена___9___4" localSheetId="1">#REF!</definedName>
    <definedName name="цена___9___4">#REF!</definedName>
    <definedName name="цена___9___6" localSheetId="1">#REF!</definedName>
    <definedName name="цена___9___6">#REF!</definedName>
    <definedName name="цена___9___8" localSheetId="1">#REF!</definedName>
    <definedName name="цена___9___8">#REF!</definedName>
    <definedName name="цук" localSheetId="1">#REF!</definedName>
    <definedName name="цук">#REF!</definedName>
    <definedName name="чс" localSheetId="1">#REF!</definedName>
    <definedName name="чс">#REF!</definedName>
    <definedName name="чть" localSheetId="1">#REF!</definedName>
    <definedName name="чть">#REF!</definedName>
    <definedName name="щщ" localSheetId="1">#REF!</definedName>
    <definedName name="щщ">#REF!</definedName>
    <definedName name="ъхз" localSheetId="1">#REF!</definedName>
    <definedName name="ъхз">#REF!</definedName>
    <definedName name="ы" localSheetId="1" hidden="1">{#N/A,#N/A,TRUE,"Смета на пасс. обор. №1"}</definedName>
    <definedName name="ы" hidden="1">{#N/A,#N/A,TRUE,"Смета на пасс. обор. №1"}</definedName>
    <definedName name="ЫВGGGGGGGGGGGGGGG" localSheetId="1">#REF!</definedName>
    <definedName name="ЫВGGGGGGGGGGGGGGG">#REF!</definedName>
    <definedName name="ыва" localSheetId="1" hidden="1">{#N/A,#N/A,TRUE,"Смета на пасс. обор. №1"}</definedName>
    <definedName name="ыва" hidden="1">{#N/A,#N/A,TRUE,"Смета на пасс. обор. №1"}</definedName>
    <definedName name="ыы" localSheetId="1">#REF!</definedName>
    <definedName name="ыы">#REF!</definedName>
    <definedName name="э" localSheetId="1">#REF!</definedName>
    <definedName name="э">#REF!</definedName>
    <definedName name="эж" localSheetId="1">#REF!</definedName>
    <definedName name="эж">#REF!</definedName>
    <definedName name="эк" localSheetId="1">#REF!</definedName>
    <definedName name="эк">#REF!</definedName>
    <definedName name="эк1" localSheetId="1">#REF!</definedName>
    <definedName name="эк1">#REF!</definedName>
    <definedName name="эко" localSheetId="1">#REF!</definedName>
    <definedName name="эко">#REF!</definedName>
    <definedName name="эко1" localSheetId="1">#REF!</definedName>
    <definedName name="эко1">#REF!</definedName>
    <definedName name="экол.1" localSheetId="0">[21]топография!#REF!</definedName>
    <definedName name="экол.1" localSheetId="1">[21]топография!#REF!</definedName>
    <definedName name="экол.1">[21]топография!#REF!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1">#REF!</definedName>
    <definedName name="экол2">#REF!</definedName>
    <definedName name="эколог" localSheetId="1">#REF!</definedName>
    <definedName name="эколог">#REF!</definedName>
    <definedName name="экология">NA()</definedName>
    <definedName name="экон" localSheetId="1">#REF!</definedName>
    <definedName name="экон">#REF!</definedName>
    <definedName name="эл" localSheetId="1" hidden="1">{#N/A,#N/A,TRUE,"Смета на пасс. обор. №1"}</definedName>
    <definedName name="эл" hidden="1">{#N/A,#N/A,TRUE,"Смета на пасс. обор. №1"}</definedName>
    <definedName name="ю" localSheetId="1">#REF!</definedName>
    <definedName name="ю">#REF!</definedName>
    <definedName name="юб" localSheetId="1">#REF!</definedName>
    <definedName name="юб">#REF!</definedName>
    <definedName name="ююю" localSheetId="1" hidden="1">{#N/A,#N/A,TRUE,"Смета на пасс. обор. №1"}</definedName>
    <definedName name="ююю" hidden="1">{#N/A,#N/A,TRUE,"Смета на пасс. обор. №1"}</definedName>
  </definedNames>
  <calcPr calcId="145621"/>
</workbook>
</file>

<file path=xl/calcChain.xml><?xml version="1.0" encoding="utf-8"?>
<calcChain xmlns="http://schemas.openxmlformats.org/spreadsheetml/2006/main">
  <c r="C19" i="3" l="1"/>
  <c r="C20" i="3" s="1"/>
  <c r="F3" i="2" l="1"/>
  <c r="F12" i="2" l="1"/>
  <c r="B28" i="2" s="1"/>
  <c r="C28" i="2" l="1"/>
  <c r="F28" i="2" s="1"/>
  <c r="B27" i="2"/>
  <c r="B30" i="2"/>
  <c r="D30" i="2" s="1"/>
  <c r="D31" i="2" l="1"/>
  <c r="F31" i="2" s="1"/>
  <c r="F30" i="2"/>
  <c r="B11" i="2"/>
  <c r="B26" i="2"/>
  <c r="C27" i="2"/>
  <c r="D27" i="2" l="1"/>
  <c r="F27" i="2" s="1"/>
  <c r="D28" i="2"/>
  <c r="B24" i="2"/>
  <c r="C26" i="2"/>
  <c r="B23" i="2" l="1"/>
  <c r="C24" i="2"/>
  <c r="F24" i="2" s="1"/>
  <c r="F29" i="2"/>
  <c r="F26" i="2"/>
  <c r="D26" i="2"/>
  <c r="E28" i="2"/>
  <c r="G28" i="2"/>
  <c r="B22" i="2" l="1"/>
  <c r="C23" i="2"/>
  <c r="C22" i="2" l="1"/>
  <c r="B20" i="2"/>
  <c r="D24" i="2"/>
  <c r="D23" i="2"/>
  <c r="F23" i="2" s="1"/>
  <c r="G24" i="2" l="1"/>
  <c r="E24" i="2"/>
  <c r="F25" i="2"/>
  <c r="F22" i="2"/>
  <c r="D22" i="2"/>
  <c r="B19" i="2"/>
  <c r="C20" i="2"/>
  <c r="F20" i="2" l="1"/>
  <c r="G25" i="2"/>
  <c r="B9" i="2" s="1"/>
  <c r="B18" i="2"/>
  <c r="C19" i="2"/>
  <c r="B16" i="2" l="1"/>
  <c r="C18" i="2"/>
  <c r="F21" i="2" s="1"/>
  <c r="D20" i="2"/>
  <c r="D19" i="2"/>
  <c r="F19" i="2" s="1"/>
  <c r="G21" i="2" l="1"/>
  <c r="G20" i="2"/>
  <c r="E20" i="2"/>
  <c r="C16" i="2"/>
  <c r="B15" i="2"/>
  <c r="F18" i="2"/>
  <c r="D18" i="2"/>
  <c r="B8" i="2" l="1"/>
  <c r="F16" i="2"/>
  <c r="B14" i="2"/>
  <c r="C15" i="2"/>
  <c r="C14" i="2" l="1"/>
  <c r="B13" i="2"/>
  <c r="D16" i="2"/>
  <c r="D15" i="2"/>
  <c r="F15" i="2" s="1"/>
  <c r="F17" i="2"/>
  <c r="G17" i="2" l="1"/>
  <c r="G29" i="2"/>
  <c r="B10" i="2" s="1"/>
  <c r="E16" i="2"/>
  <c r="G16" i="2"/>
  <c r="D14" i="2"/>
  <c r="F14" i="2"/>
  <c r="B7" i="2" l="1"/>
  <c r="C5" i="2" s="1"/>
  <c r="C4" i="2" l="1"/>
</calcChain>
</file>

<file path=xl/sharedStrings.xml><?xml version="1.0" encoding="utf-8"?>
<sst xmlns="http://schemas.openxmlformats.org/spreadsheetml/2006/main" count="112" uniqueCount="106">
  <si>
    <t xml:space="preserve">Приложение №   </t>
  </si>
  <si>
    <t>Перечень выполняемых работ</t>
  </si>
  <si>
    <t>№№ сметы</t>
  </si>
  <si>
    <t>Сроки выполнения Работ дд/мм/гг</t>
  </si>
  <si>
    <t>Наименование основного показателя</t>
  </si>
  <si>
    <t>Кол-во и ед. изм. основного показателя</t>
  </si>
  <si>
    <t>Начало</t>
  </si>
  <si>
    <t>Окончание</t>
  </si>
  <si>
    <t>8</t>
  </si>
  <si>
    <t>Заказчик</t>
  </si>
  <si>
    <t>Подрядчик</t>
  </si>
  <si>
    <t>(должность)</t>
  </si>
  <si>
    <t>(подпись, фамилия И.О.)</t>
  </si>
  <si>
    <t>"_____"_________________20___г.</t>
  </si>
  <si>
    <t>Заглавная с НДС</t>
  </si>
  <si>
    <t>маленькая с НДС</t>
  </si>
  <si>
    <t>рублей</t>
  </si>
  <si>
    <t>коп.</t>
  </si>
  <si>
    <t xml:space="preserve">один </t>
  </si>
  <si>
    <t xml:space="preserve">одна </t>
  </si>
  <si>
    <t xml:space="preserve">десять </t>
  </si>
  <si>
    <t xml:space="preserve">два </t>
  </si>
  <si>
    <t xml:space="preserve">две </t>
  </si>
  <si>
    <t xml:space="preserve">одиннадцать </t>
  </si>
  <si>
    <t xml:space="preserve">двадцать </t>
  </si>
  <si>
    <t xml:space="preserve">двести </t>
  </si>
  <si>
    <t xml:space="preserve">три </t>
  </si>
  <si>
    <t xml:space="preserve">двенадцать </t>
  </si>
  <si>
    <t xml:space="preserve">тридцать </t>
  </si>
  <si>
    <t xml:space="preserve">триста </t>
  </si>
  <si>
    <t xml:space="preserve">четыре </t>
  </si>
  <si>
    <t xml:space="preserve">тринадцать </t>
  </si>
  <si>
    <t xml:space="preserve">сорок </t>
  </si>
  <si>
    <t xml:space="preserve">четыреста </t>
  </si>
  <si>
    <t xml:space="preserve">пять </t>
  </si>
  <si>
    <t xml:space="preserve">четырнадцать </t>
  </si>
  <si>
    <t xml:space="preserve">пятьдесят </t>
  </si>
  <si>
    <t xml:space="preserve">пятьсот </t>
  </si>
  <si>
    <t xml:space="preserve">шесть </t>
  </si>
  <si>
    <t xml:space="preserve">пятнадцать </t>
  </si>
  <si>
    <t xml:space="preserve">шестьдесят </t>
  </si>
  <si>
    <t xml:space="preserve">шестьсот </t>
  </si>
  <si>
    <t xml:space="preserve">семь </t>
  </si>
  <si>
    <t xml:space="preserve">шестнадцать </t>
  </si>
  <si>
    <t xml:space="preserve">семьдесят </t>
  </si>
  <si>
    <t xml:space="preserve">семьсот </t>
  </si>
  <si>
    <t xml:space="preserve">восемь </t>
  </si>
  <si>
    <t xml:space="preserve">семнадцать </t>
  </si>
  <si>
    <t xml:space="preserve">восемьдесят </t>
  </si>
  <si>
    <t xml:space="preserve">восемьсот </t>
  </si>
  <si>
    <t xml:space="preserve">девять </t>
  </si>
  <si>
    <t xml:space="preserve">восемнадцать </t>
  </si>
  <si>
    <t xml:space="preserve">девяносто </t>
  </si>
  <si>
    <t xml:space="preserve">девятьсот </t>
  </si>
  <si>
    <t xml:space="preserve">девятнадцать </t>
  </si>
  <si>
    <t xml:space="preserve">сто </t>
  </si>
  <si>
    <t>Всего стоимость с НДС, тыс.руб.</t>
  </si>
  <si>
    <t>Всего</t>
  </si>
  <si>
    <t>НДС, тыс.руб.</t>
  </si>
  <si>
    <t>Календарный план выполнения работ</t>
  </si>
  <si>
    <t>Генеральный директор ОАО "ВНИПИнефть"</t>
  </si>
  <si>
    <t>Капустин В.М.</t>
  </si>
  <si>
    <t>Результаты Работ по этапу (наименование документа, комплекта документов и др.)</t>
  </si>
  <si>
    <t>Приложение №6</t>
  </si>
  <si>
    <t xml:space="preserve"> к Договору №2567-7964</t>
  </si>
  <si>
    <t>от  «___» ____________ 20____г.</t>
  </si>
  <si>
    <t>Сопровождение исходных данных на разработку ПД и РД с ИК СО РАН</t>
  </si>
  <si>
    <t>на выполнение работ «Авторское сопровождение и уточнение исходных данных для проектирования производства катализаторов гидрогенизационных процессов в составе объекта «Строительство производства катализаторов на АО «Газпромнефть-ОНПЗ»</t>
  </si>
  <si>
    <t>№ пп</t>
  </si>
  <si>
    <t>Наименование статей расходов</t>
  </si>
  <si>
    <t>Заработная плата работников</t>
  </si>
  <si>
    <t>Страховые взносы на ФОТ (30,2%)</t>
  </si>
  <si>
    <t>Накладные и общехозяйственные расходы (20% к стоимости договора)</t>
  </si>
  <si>
    <t>Итого собственных расходов</t>
  </si>
  <si>
    <t>Прочие прямые расходы,
в т.ч. командировочные расходы</t>
  </si>
  <si>
    <t>СМЕТА №1</t>
  </si>
  <si>
    <t>Всего расходов:</t>
  </si>
  <si>
    <t xml:space="preserve">                                                             к Договору №</t>
  </si>
  <si>
    <t xml:space="preserve">                                                                              от "_____" ____________ 20__г.</t>
  </si>
  <si>
    <t>Наименование Заказчика:     ОАО "ВНИПИнефть"</t>
  </si>
  <si>
    <t>Наименование Подрядчика:  Федеральное государственное бюджетное учреждение науки институт катализа им.Г.К.Борескова Сибирского отделения Российской академии наук (ИК СО РАН)</t>
  </si>
  <si>
    <t>Стоимость, 
тыс. руб.</t>
  </si>
  <si>
    <t>"_____"______________20___г.</t>
  </si>
  <si>
    <t>№ этапа / этап Заказчика</t>
  </si>
  <si>
    <t>После предоставления Проектной документации (в том числе Материалов инженерных изысканий) и Акта выполненных работ - 60%</t>
  </si>
  <si>
    <t>После предоставления Рабочей документации и Акта выполненных работ - 50%</t>
  </si>
  <si>
    <t>После согласования сметной документации Заказчиком, а также предоставления Субподрядчиком Акта выполненных работ - 10%</t>
  </si>
  <si>
    <t>Приложение №3</t>
  </si>
  <si>
    <t>к Договору субподряда №7964/____________</t>
  </si>
  <si>
    <t>Стоимость без НДС, руб.</t>
  </si>
  <si>
    <t>Субподрядчик</t>
  </si>
  <si>
    <t xml:space="preserve"> по объекту: «Строительство производства катализаторов» на АО «Газпромнефть-ОНПЗ»  </t>
  </si>
  <si>
    <t xml:space="preserve">Разработка Проектной и Рабочей документации автоматизированной системы диспетчерского управления для производства катализаторов </t>
  </si>
  <si>
    <t xml:space="preserve"> от "__" _________2017 г.</t>
  </si>
  <si>
    <t>Примечание</t>
  </si>
  <si>
    <r>
      <t xml:space="preserve">После получения оригиналов положительных заключений Экспертиз, предоставления Субподрядчиком исполнительных смет с подтверждающими документами, а также Акта выполненных работ - 30% </t>
    </r>
    <r>
      <rPr>
        <b/>
        <sz val="8"/>
        <color rgb="FFFF0000"/>
        <rFont val="Arial"/>
        <family val="2"/>
        <charset val="204"/>
      </rPr>
      <t/>
    </r>
  </si>
  <si>
    <t xml:space="preserve">После предоставления Подрядчиком Рабочей документации с учетом привязки согласованной Подрядчиком рабочей конструкторской документации Поставщиков оборудования, на которое Подрядчик разрабатывает ОЛ, ЗТП и технические проекты в соответствии с Заданием на проектирование (Приложение №1 к Договору), а также исполнительных смет с подтверждающими документами в целом по этапу Работ, а также Акта выполненных работ - 30%  </t>
  </si>
  <si>
    <t xml:space="preserve">После предоставления Подрядчиком документации, исполнительных смет с подтверждающими документами и Акта выполненных работ - 90% </t>
  </si>
  <si>
    <t>90</t>
  </si>
  <si>
    <t xml:space="preserve">После подписания Сторонами акта сдачи-приемки последнего этапа Работ по Договору, но не ранее подписания акта последнего этапа Работ по Договору, заключенному между ОАО «ВНИПИнефть» и ООО «Газпромнефть-КС» - 10%             </t>
  </si>
  <si>
    <t>Оплата выполненных работ</t>
  </si>
  <si>
    <t>30</t>
  </si>
  <si>
    <t>10</t>
  </si>
  <si>
    <t>Дата начала работ</t>
  </si>
  <si>
    <t>Через 1 месяц после начала работ</t>
  </si>
  <si>
    <t>Обследования  строительных конструкций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</si>
</sst>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%"/>
    <numFmt numFmtId="169" formatCode="_(* #,##0_);_(* \(#,##0\);_(* &quot;-&quot;_);_(@_)"/>
    <numFmt numFmtId="170" formatCode="_(* #,##0.00_);_(* \(#,##0.00\);_(* &quot;-&quot;??_);_(@_)"/>
    <numFmt numFmtId="171" formatCode="&quot;$&quot;#,##0_);[Red]\(&quot;$&quot;#,##0\)"/>
    <numFmt numFmtId="172" formatCode="_(&quot;$&quot;* #,##0.00_);_(&quot;$&quot;* \(#,##0.00\);_(&quot;$&quot;* &quot;-&quot;??_);_(@_)"/>
    <numFmt numFmtId="173" formatCode="General_)"/>
    <numFmt numFmtId="174" formatCode="_-* #,##0.00[$€-1]_-;\-* #,##0.00[$€-1]_-;_-* &quot;-&quot;??[$€-1]_-"/>
    <numFmt numFmtId="175" formatCode="[$$-409]#,##0"/>
    <numFmt numFmtId="176" formatCode="_-* #,##0\ &quot;р.&quot;_-;\-* #,##0\ &quot;р.&quot;_-;_-* &quot;-&quot;\ &quot;р.&quot;_-;_-@_-"/>
    <numFmt numFmtId="177" formatCode="_-* #,##0&quot;$&quot;_-;\-* #,##0&quot;$&quot;_-;_-* &quot;-&quot;&quot;$&quot;_-;_-@_-"/>
    <numFmt numFmtId="178" formatCode="#,##0&quot;р.&quot;"/>
    <numFmt numFmtId="179" formatCode="#,##0.000"/>
    <numFmt numFmtId="180" formatCode="0.000"/>
    <numFmt numFmtId="181" formatCode="#,##0.00000"/>
    <numFmt numFmtId="182" formatCode="d\ mmmm\,\ yyyy"/>
    <numFmt numFmtId="183" formatCode="_-* #,##0.00[$р.-419]_-;\-* #,##0.00[$р.-419]_-;_-* &quot;-&quot;??[$р.-419]_-;_-@_-"/>
    <numFmt numFmtId="184" formatCode="dd/mm/yy;@"/>
  </numFmts>
  <fonts count="10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NTHarmonica"/>
    </font>
    <font>
      <b/>
      <sz val="8"/>
      <color indexed="48"/>
      <name val="TimesDL"/>
    </font>
    <font>
      <i/>
      <sz val="10"/>
      <color indexed="23"/>
      <name val="Arial"/>
      <family val="2"/>
    </font>
    <font>
      <sz val="11"/>
      <color indexed="17"/>
      <name val="Calibri"/>
      <family val="2"/>
      <charset val="204"/>
    </font>
    <font>
      <b/>
      <sz val="12"/>
      <color indexed="10"/>
      <name val="Arial"/>
      <family val="2"/>
      <charset val="204"/>
    </font>
    <font>
      <b/>
      <sz val="12"/>
      <name val="Arial"/>
      <family val="2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b/>
      <sz val="11"/>
      <name val="Helv"/>
    </font>
    <font>
      <sz val="11"/>
      <color indexed="60"/>
      <name val="Calibri"/>
      <family val="2"/>
      <charset val="204"/>
    </font>
    <font>
      <sz val="8"/>
      <name val="NTCourierVK"/>
    </font>
    <font>
      <sz val="8"/>
      <name val="Helv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10"/>
      <name val="Palatino"/>
      <family val="1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theme="10"/>
      <name val="Arial Cyr"/>
      <charset val="204"/>
    </font>
    <font>
      <b/>
      <sz val="10"/>
      <name val="Arial Cyr"/>
      <family val="2"/>
      <charset val="204"/>
    </font>
    <font>
      <sz val="10"/>
      <name val="Arial Cyr"/>
    </font>
    <font>
      <sz val="10"/>
      <name val="HebarB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4"/>
      <name val="Academy"/>
    </font>
    <font>
      <b/>
      <sz val="18"/>
      <color indexed="56"/>
      <name val="Cambria"/>
      <family val="2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0"/>
      <name val="NTHarmonica"/>
    </font>
    <font>
      <b/>
      <sz val="9"/>
      <color indexed="12"/>
      <name val="Arial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</font>
    <font>
      <sz val="8"/>
      <color indexed="17"/>
      <name val="Arial Cyr"/>
      <family val="2"/>
      <charset val="204"/>
    </font>
    <font>
      <sz val="10"/>
      <name val="Times New Roman"/>
      <family val="1"/>
    </font>
    <font>
      <sz val="10"/>
      <color indexed="12"/>
      <name val="Arial Cyr"/>
      <family val="2"/>
      <charset val="204"/>
    </font>
    <font>
      <sz val="8"/>
      <color indexed="17"/>
      <name val="Arial Cyr"/>
      <charset val="204"/>
    </font>
    <font>
      <sz val="12"/>
      <color indexed="10"/>
      <name val="Arial Cyr"/>
      <family val="2"/>
      <charset val="204"/>
    </font>
    <font>
      <sz val="10"/>
      <color indexed="15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indexed="10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color indexed="12"/>
      <name val="Arial Cyr"/>
      <family val="2"/>
      <charset val="204"/>
    </font>
    <font>
      <sz val="9"/>
      <color indexed="10"/>
      <name val="Arial Cyr"/>
      <family val="2"/>
      <charset val="204"/>
    </font>
    <font>
      <sz val="10"/>
      <color indexed="14"/>
      <name val="Arial Cyr"/>
      <family val="2"/>
      <charset val="204"/>
    </font>
    <font>
      <u/>
      <sz val="10"/>
      <color indexed="12"/>
      <name val="Arial Cyr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u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6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72">
    <xf numFmtId="0" fontId="0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13" fillId="0" borderId="0"/>
    <xf numFmtId="0" fontId="14" fillId="0" borderId="0"/>
    <xf numFmtId="0" fontId="15" fillId="0" borderId="0"/>
    <xf numFmtId="0" fontId="13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0" fontId="13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5" fillId="0" borderId="0"/>
    <xf numFmtId="0" fontId="14" fillId="0" borderId="0"/>
    <xf numFmtId="0" fontId="15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5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4" fillId="0" borderId="0"/>
    <xf numFmtId="4" fontId="16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" fontId="16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4" fontId="16" fillId="0" borderId="0">
      <alignment vertical="center"/>
    </xf>
    <xf numFmtId="4" fontId="16" fillId="0" borderId="0">
      <alignment vertical="center"/>
    </xf>
    <xf numFmtId="0" fontId="5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4" fontId="16" fillId="0" borderId="0">
      <alignment vertical="center"/>
    </xf>
    <xf numFmtId="0" fontId="13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3" fontId="18" fillId="0" borderId="0">
      <alignment vertical="center"/>
    </xf>
    <xf numFmtId="4" fontId="16" fillId="0" borderId="0">
      <alignment vertical="center"/>
    </xf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4" fontId="16" fillId="0" borderId="0">
      <alignment vertical="center"/>
    </xf>
    <xf numFmtId="0" fontId="15" fillId="0" borderId="0"/>
    <xf numFmtId="0" fontId="14" fillId="0" borderId="0"/>
    <xf numFmtId="0" fontId="14" fillId="0" borderId="0"/>
    <xf numFmtId="4" fontId="16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9" fillId="0" borderId="0"/>
    <xf numFmtId="0" fontId="13" fillId="0" borderId="0"/>
    <xf numFmtId="0" fontId="15" fillId="0" borderId="0"/>
    <xf numFmtId="0" fontId="19" fillId="0" borderId="0"/>
    <xf numFmtId="0" fontId="19" fillId="0" borderId="0"/>
    <xf numFmtId="0" fontId="14" fillId="0" borderId="0"/>
    <xf numFmtId="0" fontId="19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6">
      <protection locked="0"/>
    </xf>
    <xf numFmtId="4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13" borderId="0" applyNumberFormat="0" applyBorder="0" applyAlignment="0" applyProtection="0"/>
    <xf numFmtId="0" fontId="25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4" borderId="0" applyNumberFormat="0" applyBorder="0" applyAlignment="0" applyProtection="0"/>
    <xf numFmtId="0" fontId="25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27" fillId="33" borderId="7" applyNumberFormat="0" applyAlignment="0" applyProtection="0"/>
    <xf numFmtId="0" fontId="28" fillId="0" borderId="0" applyNumberFormat="0" applyFill="0" applyBorder="0" applyAlignment="0" applyProtection="0"/>
    <xf numFmtId="0" fontId="29" fillId="23" borderId="8" applyNumberFormat="0" applyAlignment="0" applyProtection="0"/>
    <xf numFmtId="169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170" fontId="8" fillId="0" borderId="0" applyFont="0" applyFill="0" applyBorder="0" applyAlignment="0" applyProtection="0"/>
    <xf numFmtId="3" fontId="8" fillId="0" borderId="0"/>
    <xf numFmtId="0" fontId="30" fillId="33" borderId="0" applyNumberFormat="0" applyFill="0">
      <alignment vertical="center"/>
    </xf>
    <xf numFmtId="171" fontId="31" fillId="0" borderId="0" applyFont="0" applyFill="0" applyBorder="0" applyAlignment="0" applyProtection="0"/>
    <xf numFmtId="0" fontId="14" fillId="0" borderId="0" applyFont="0" applyFill="0" applyBorder="0" applyAlignment="0" applyProtection="0"/>
    <xf numFmtId="172" fontId="8" fillId="0" borderId="0" applyFont="0" applyFill="0" applyBorder="0" applyAlignment="0" applyProtection="0"/>
    <xf numFmtId="14" fontId="22" fillId="0" borderId="0" applyFill="0" applyBorder="0" applyAlignment="0"/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34" fillId="0" borderId="0" applyNumberFormat="0" applyAlignment="0"/>
    <xf numFmtId="0" fontId="35" fillId="0" borderId="0" applyNumberFormat="0" applyAlignment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25" borderId="0" applyNumberFormat="0" applyBorder="0" applyAlignment="0" applyProtection="0"/>
    <xf numFmtId="3" fontId="38" fillId="0" borderId="0"/>
    <xf numFmtId="3" fontId="38" fillId="0" borderId="0"/>
    <xf numFmtId="3" fontId="38" fillId="0" borderId="0"/>
    <xf numFmtId="3" fontId="38" fillId="0" borderId="0"/>
    <xf numFmtId="3" fontId="38" fillId="0" borderId="0"/>
    <xf numFmtId="3" fontId="38" fillId="0" borderId="0"/>
    <xf numFmtId="0" fontId="39" fillId="0" borderId="9" applyNumberFormat="0" applyAlignment="0" applyProtection="0">
      <alignment horizontal="left" vertical="center"/>
    </xf>
    <xf numFmtId="0" fontId="39" fillId="0" borderId="3">
      <alignment horizontal="left" vertical="center"/>
    </xf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/>
    <xf numFmtId="0" fontId="44" fillId="30" borderId="7" applyNumberFormat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45" fillId="0" borderId="13" applyNumberFormat="0" applyFill="0" applyAlignment="0" applyProtection="0"/>
    <xf numFmtId="0" fontId="46" fillId="0" borderId="14"/>
    <xf numFmtId="0" fontId="47" fillId="37" borderId="0" applyNumberFormat="0" applyBorder="0" applyAlignment="0" applyProtection="0"/>
    <xf numFmtId="0" fontId="48" fillId="0" borderId="0"/>
    <xf numFmtId="0" fontId="49" fillId="0" borderId="0"/>
    <xf numFmtId="0" fontId="50" fillId="0" borderId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1" fillId="33" borderId="16" applyNumberFormat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3" fontId="52" fillId="0" borderId="0" applyFill="0" applyBorder="0" applyProtection="0">
      <alignment horizontal="right"/>
    </xf>
    <xf numFmtId="0" fontId="53" fillId="38" borderId="0">
      <alignment horizontal="left" vertical="center"/>
    </xf>
    <xf numFmtId="0" fontId="53" fillId="38" borderId="0">
      <alignment horizontal="center" vertical="center"/>
    </xf>
    <xf numFmtId="0" fontId="53" fillId="38" borderId="0">
      <alignment horizontal="right" vertical="center"/>
    </xf>
    <xf numFmtId="0" fontId="53" fillId="38" borderId="0">
      <alignment horizontal="left" vertical="top"/>
    </xf>
    <xf numFmtId="0" fontId="53" fillId="38" borderId="0">
      <alignment horizontal="left" vertical="center"/>
    </xf>
    <xf numFmtId="0" fontId="53" fillId="38" borderId="0">
      <alignment horizontal="left" vertical="top"/>
    </xf>
    <xf numFmtId="0" fontId="53" fillId="38" borderId="0">
      <alignment horizontal="center" vertical="center"/>
    </xf>
    <xf numFmtId="0" fontId="53" fillId="38" borderId="0">
      <alignment horizontal="left" vertical="center"/>
    </xf>
    <xf numFmtId="0" fontId="54" fillId="38" borderId="0">
      <alignment horizontal="left" vertical="center"/>
    </xf>
    <xf numFmtId="0" fontId="53" fillId="38" borderId="0">
      <alignment horizontal="right" vertical="center"/>
    </xf>
    <xf numFmtId="0" fontId="55" fillId="38" borderId="0">
      <alignment horizontal="left" vertical="top"/>
    </xf>
    <xf numFmtId="0" fontId="56" fillId="38" borderId="0">
      <alignment horizontal="left" vertical="top"/>
    </xf>
    <xf numFmtId="0" fontId="53" fillId="38" borderId="0">
      <alignment horizontal="center" vertical="top"/>
    </xf>
    <xf numFmtId="0" fontId="57" fillId="38" borderId="0">
      <alignment horizontal="center" vertical="top"/>
    </xf>
    <xf numFmtId="0" fontId="54" fillId="38" borderId="0">
      <alignment horizontal="left" vertical="center"/>
    </xf>
    <xf numFmtId="0" fontId="56" fillId="38" borderId="0">
      <alignment horizontal="left" vertical="top"/>
    </xf>
    <xf numFmtId="0" fontId="57" fillId="38" borderId="0">
      <alignment horizontal="left" vertical="top"/>
    </xf>
    <xf numFmtId="0" fontId="58" fillId="39" borderId="0">
      <alignment horizontal="left" vertical="top"/>
    </xf>
    <xf numFmtId="0" fontId="59" fillId="39" borderId="0">
      <alignment horizontal="center" vertical="top"/>
    </xf>
    <xf numFmtId="0" fontId="60" fillId="39" borderId="0">
      <alignment horizontal="left" vertical="top"/>
    </xf>
    <xf numFmtId="0" fontId="53" fillId="38" borderId="0">
      <alignment horizontal="center" vertical="center"/>
    </xf>
    <xf numFmtId="0" fontId="57" fillId="38" borderId="0">
      <alignment horizontal="center" vertical="center"/>
    </xf>
    <xf numFmtId="0" fontId="59" fillId="39" borderId="0">
      <alignment horizontal="left" vertical="top"/>
    </xf>
    <xf numFmtId="0" fontId="55" fillId="38" borderId="0">
      <alignment horizontal="center" vertical="center"/>
    </xf>
    <xf numFmtId="0" fontId="61" fillId="38" borderId="0">
      <alignment horizontal="center" vertical="center"/>
    </xf>
    <xf numFmtId="0" fontId="61" fillId="38" borderId="0">
      <alignment horizontal="center" vertical="center"/>
    </xf>
    <xf numFmtId="0" fontId="56" fillId="38" borderId="0">
      <alignment horizontal="center" vertical="center"/>
    </xf>
    <xf numFmtId="0" fontId="53" fillId="38" borderId="0">
      <alignment horizontal="center" vertical="center"/>
    </xf>
    <xf numFmtId="0" fontId="53" fillId="38" borderId="0">
      <alignment horizontal="center" vertical="top"/>
    </xf>
    <xf numFmtId="0" fontId="53" fillId="38" borderId="0">
      <alignment horizontal="center" vertical="center"/>
    </xf>
    <xf numFmtId="0" fontId="53" fillId="38" borderId="0">
      <alignment horizontal="center" vertical="center"/>
    </xf>
    <xf numFmtId="0" fontId="53" fillId="38" borderId="0">
      <alignment horizontal="center" vertical="top"/>
    </xf>
    <xf numFmtId="0" fontId="53" fillId="38" borderId="0">
      <alignment horizontal="left" vertical="center"/>
    </xf>
    <xf numFmtId="0" fontId="53" fillId="38" borderId="0">
      <alignment horizontal="center" vertical="center"/>
    </xf>
    <xf numFmtId="0" fontId="53" fillId="38" borderId="0">
      <alignment horizontal="left" vertical="center"/>
    </xf>
    <xf numFmtId="0" fontId="60" fillId="40" borderId="0">
      <alignment horizontal="center" vertical="center"/>
    </xf>
    <xf numFmtId="0" fontId="53" fillId="38" borderId="0">
      <alignment horizontal="left" vertical="top"/>
    </xf>
    <xf numFmtId="0" fontId="53" fillId="38" borderId="0">
      <alignment horizontal="left" vertical="center"/>
    </xf>
    <xf numFmtId="0" fontId="62" fillId="0" borderId="0" applyNumberFormat="0" applyFill="0" applyBorder="0" applyAlignment="0" applyProtection="0"/>
    <xf numFmtId="0" fontId="31" fillId="0" borderId="0"/>
    <xf numFmtId="0" fontId="13" fillId="0" borderId="0"/>
    <xf numFmtId="0" fontId="46" fillId="0" borderId="0"/>
    <xf numFmtId="49" fontId="2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63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18" fillId="0" borderId="0"/>
    <xf numFmtId="175" fontId="8" fillId="41" borderId="0" applyFill="0"/>
    <xf numFmtId="175" fontId="8" fillId="41" borderId="0" applyFill="0"/>
    <xf numFmtId="0" fontId="64" fillId="0" borderId="0" applyNumberFormat="0" applyFill="0" applyBorder="0" applyAlignment="0" applyProtection="0"/>
    <xf numFmtId="0" fontId="43" fillId="0" borderId="1">
      <alignment horizontal="center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25" fillId="19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31" borderId="0" applyNumberFormat="0" applyBorder="0" applyAlignment="0" applyProtection="0"/>
    <xf numFmtId="0" fontId="44" fillId="7" borderId="7" applyNumberFormat="0" applyAlignment="0" applyProtection="0"/>
    <xf numFmtId="0" fontId="43" fillId="0" borderId="1">
      <alignment horizontal="center"/>
    </xf>
    <xf numFmtId="0" fontId="43" fillId="0" borderId="0">
      <alignment vertical="top"/>
    </xf>
    <xf numFmtId="0" fontId="51" fillId="42" borderId="16" applyNumberFormat="0" applyAlignment="0" applyProtection="0"/>
    <xf numFmtId="0" fontId="65" fillId="42" borderId="7" applyNumberFormat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41" borderId="18"/>
    <xf numFmtId="164" fontId="5" fillId="0" borderId="0" applyFont="0" applyFill="0" applyBorder="0" applyAlignment="0" applyProtection="0"/>
    <xf numFmtId="176" fontId="68" fillId="0" borderId="0" applyFont="0" applyFill="0" applyBorder="0" applyAlignment="0" applyProtection="0"/>
    <xf numFmtId="166" fontId="5" fillId="0" borderId="0" applyFont="0" applyFill="0" applyBorder="0" applyAlignment="0" applyProtection="0"/>
    <xf numFmtId="177" fontId="69" fillId="0" borderId="0" applyFont="0" applyFill="0" applyBorder="0" applyAlignment="0" applyProtection="0"/>
    <xf numFmtId="0" fontId="70" fillId="0" borderId="19" applyNumberFormat="0" applyFill="0" applyAlignment="0" applyProtection="0"/>
    <xf numFmtId="0" fontId="71" fillId="0" borderId="11" applyNumberFormat="0" applyFill="0" applyAlignment="0" applyProtection="0"/>
    <xf numFmtId="0" fontId="72" fillId="0" borderId="20" applyNumberFormat="0" applyFill="0" applyAlignment="0" applyProtection="0"/>
    <xf numFmtId="0" fontId="72" fillId="0" borderId="0" applyNumberFormat="0" applyFill="0" applyBorder="0" applyAlignment="0" applyProtection="0"/>
    <xf numFmtId="0" fontId="73" fillId="1" borderId="3">
      <alignment horizontal="left" vertical="center"/>
      <protection locked="0"/>
    </xf>
    <xf numFmtId="0" fontId="8" fillId="0" borderId="1">
      <alignment horizontal="right"/>
    </xf>
    <xf numFmtId="0" fontId="8" fillId="0" borderId="1">
      <alignment horizontal="right"/>
    </xf>
    <xf numFmtId="0" fontId="33" fillId="0" borderId="21" applyNumberFormat="0" applyFill="0" applyAlignment="0" applyProtection="0"/>
    <xf numFmtId="0" fontId="43" fillId="0" borderId="0">
      <alignment horizontal="right" vertical="top" wrapText="1"/>
    </xf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43" borderId="8" applyNumberFormat="0" applyAlignment="0" applyProtection="0"/>
    <xf numFmtId="0" fontId="43" fillId="0" borderId="1">
      <alignment horizontal="center" wrapText="1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/>
    <xf numFmtId="0" fontId="74" fillId="0" borderId="0" applyNumberFormat="0" applyFill="0" applyBorder="0" applyAlignment="0" applyProtection="0"/>
    <xf numFmtId="0" fontId="47" fillId="4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1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75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77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43" fillId="0" borderId="0"/>
    <xf numFmtId="0" fontId="43" fillId="0" borderId="1">
      <alignment horizontal="center" wrapText="1"/>
    </xf>
    <xf numFmtId="0" fontId="78" fillId="3" borderId="0" applyNumberFormat="0" applyBorder="0" applyAlignment="0" applyProtection="0"/>
    <xf numFmtId="0" fontId="79" fillId="0" borderId="0" applyNumberFormat="0" applyFill="0" applyBorder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3" fillId="0" borderId="1">
      <alignment horizontal="center"/>
    </xf>
    <xf numFmtId="0" fontId="43" fillId="0" borderId="1">
      <alignment horizontal="center" wrapText="1"/>
    </xf>
    <xf numFmtId="0" fontId="5" fillId="0" borderId="0"/>
    <xf numFmtId="0" fontId="5" fillId="0" borderId="0"/>
    <xf numFmtId="0" fontId="5" fillId="0" borderId="0"/>
    <xf numFmtId="0" fontId="80" fillId="0" borderId="13" applyNumberFormat="0" applyFill="0" applyAlignment="0" applyProtection="0"/>
    <xf numFmtId="0" fontId="13" fillId="0" borderId="0"/>
    <xf numFmtId="0" fontId="13" fillId="0" borderId="0"/>
    <xf numFmtId="0" fontId="13" fillId="0" borderId="0"/>
    <xf numFmtId="0" fontId="81" fillId="0" borderId="0"/>
    <xf numFmtId="0" fontId="64" fillId="0" borderId="0" applyNumberFormat="0" applyFill="0" applyBorder="0" applyAlignment="0" applyProtection="0"/>
    <xf numFmtId="0" fontId="43" fillId="0" borderId="0">
      <alignment horizontal="center"/>
    </xf>
    <xf numFmtId="165" fontId="82" fillId="0" borderId="0" applyFont="0" applyFill="0" applyBorder="0" applyAlignment="0" applyProtection="0"/>
    <xf numFmtId="167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7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5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43" fillId="0" borderId="0">
      <alignment horizontal="left" vertical="top"/>
    </xf>
    <xf numFmtId="0" fontId="37" fillId="4" borderId="0" applyNumberFormat="0" applyBorder="0" applyAlignment="0" applyProtection="0"/>
    <xf numFmtId="4" fontId="8" fillId="0" borderId="1"/>
    <xf numFmtId="4" fontId="8" fillId="0" borderId="1"/>
    <xf numFmtId="0" fontId="20" fillId="0" borderId="0">
      <protection locked="0"/>
    </xf>
    <xf numFmtId="0" fontId="5" fillId="0" borderId="0" applyFont="0" applyFill="0" applyBorder="0" applyAlignment="0"/>
    <xf numFmtId="3" fontId="83" fillId="0" borderId="0"/>
    <xf numFmtId="3" fontId="83" fillId="0" borderId="0"/>
    <xf numFmtId="3" fontId="83" fillId="0" borderId="0"/>
    <xf numFmtId="3" fontId="83" fillId="0" borderId="0"/>
    <xf numFmtId="3" fontId="83" fillId="0" borderId="0"/>
    <xf numFmtId="3" fontId="83" fillId="0" borderId="0"/>
    <xf numFmtId="0" fontId="43" fillId="0" borderId="0"/>
    <xf numFmtId="0" fontId="9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8">
    <xf numFmtId="0" fontId="0" fillId="0" borderId="0" xfId="0"/>
    <xf numFmtId="0" fontId="4" fillId="0" borderId="0" xfId="3" applyFont="1" applyFill="1"/>
    <xf numFmtId="0" fontId="12" fillId="0" borderId="0" xfId="3" applyFont="1" applyFill="1"/>
    <xf numFmtId="0" fontId="10" fillId="0" borderId="0" xfId="0" applyFont="1" applyFill="1" applyBorder="1" applyAlignment="1">
      <alignment horizontal="center" vertical="top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0" fillId="0" borderId="0" xfId="0" applyNumberFormat="1" applyBorder="1"/>
    <xf numFmtId="4" fontId="84" fillId="46" borderId="18" xfId="0" applyNumberFormat="1" applyFont="1" applyFill="1" applyBorder="1" applyAlignment="1">
      <alignment horizontal="right"/>
    </xf>
    <xf numFmtId="2" fontId="85" fillId="0" borderId="0" xfId="0" applyNumberFormat="1" applyFont="1" applyFill="1"/>
    <xf numFmtId="0" fontId="0" fillId="0" borderId="0" xfId="0" applyNumberFormat="1" applyAlignment="1">
      <alignment horizontal="left"/>
    </xf>
    <xf numFmtId="0" fontId="86" fillId="0" borderId="0" xfId="0" applyNumberFormat="1" applyFont="1"/>
    <xf numFmtId="0" fontId="67" fillId="0" borderId="0" xfId="0" applyNumberFormat="1" applyFont="1"/>
    <xf numFmtId="0" fontId="87" fillId="0" borderId="0" xfId="0" applyFont="1"/>
    <xf numFmtId="182" fontId="88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87" fillId="0" borderId="0" xfId="0" applyFont="1" applyProtection="1">
      <protection hidden="1"/>
    </xf>
    <xf numFmtId="0" fontId="89" fillId="0" borderId="0" xfId="0" applyNumberFormat="1" applyFont="1"/>
    <xf numFmtId="0" fontId="67" fillId="0" borderId="0" xfId="0" applyNumberFormat="1" applyFont="1" applyAlignment="1">
      <alignment horizontal="right"/>
    </xf>
    <xf numFmtId="0" fontId="90" fillId="0" borderId="0" xfId="0" applyNumberFormat="1" applyFont="1" applyFill="1" applyAlignment="1">
      <alignment vertical="center" wrapText="1"/>
    </xf>
    <xf numFmtId="0" fontId="91" fillId="0" borderId="0" xfId="0" applyNumberFormat="1" applyFont="1"/>
    <xf numFmtId="0" fontId="67" fillId="0" borderId="0" xfId="0" applyNumberFormat="1" applyFont="1" applyAlignment="1">
      <alignment horizontal="center"/>
    </xf>
    <xf numFmtId="0" fontId="92" fillId="0" borderId="0" xfId="0" applyNumberFormat="1" applyFont="1"/>
    <xf numFmtId="0" fontId="93" fillId="0" borderId="0" xfId="0" applyNumberFormat="1" applyFont="1"/>
    <xf numFmtId="183" fontId="0" fillId="0" borderId="0" xfId="0" applyNumberFormat="1"/>
    <xf numFmtId="2" fontId="0" fillId="0" borderId="0" xfId="0" applyNumberFormat="1" applyAlignment="1">
      <alignment horizontal="right"/>
    </xf>
    <xf numFmtId="22" fontId="0" fillId="0" borderId="0" xfId="0" applyNumberFormat="1"/>
    <xf numFmtId="0" fontId="93" fillId="0" borderId="0" xfId="0" applyNumberFormat="1" applyFont="1" applyAlignment="1">
      <alignment horizontal="right"/>
    </xf>
    <xf numFmtId="0" fontId="94" fillId="0" borderId="0" xfId="0" applyNumberFormat="1" applyFont="1" applyAlignment="1">
      <alignment shrinkToFit="1"/>
    </xf>
    <xf numFmtId="0" fontId="93" fillId="0" borderId="0" xfId="0" applyNumberFormat="1" applyFont="1" applyAlignment="1">
      <alignment horizontal="left"/>
    </xf>
    <xf numFmtId="14" fontId="93" fillId="0" borderId="0" xfId="0" applyNumberFormat="1" applyFont="1"/>
    <xf numFmtId="0" fontId="88" fillId="0" borderId="0" xfId="0" applyNumberFormat="1" applyFont="1"/>
    <xf numFmtId="4" fontId="88" fillId="0" borderId="0" xfId="0" applyNumberFormat="1" applyFont="1" applyAlignment="1">
      <alignment horizontal="right"/>
    </xf>
    <xf numFmtId="22" fontId="93" fillId="0" borderId="0" xfId="0" applyNumberFormat="1" applyFont="1"/>
    <xf numFmtId="4" fontId="93" fillId="0" borderId="0" xfId="0" applyNumberFormat="1" applyFont="1" applyAlignment="1">
      <alignment horizontal="left"/>
    </xf>
    <xf numFmtId="0" fontId="95" fillId="0" borderId="0" xfId="0" applyNumberFormat="1" applyFont="1"/>
    <xf numFmtId="0" fontId="95" fillId="0" borderId="0" xfId="0" applyNumberFormat="1" applyFont="1" applyAlignment="1">
      <alignment shrinkToFit="1"/>
    </xf>
    <xf numFmtId="0" fontId="96" fillId="0" borderId="0" xfId="0" applyNumberFormat="1" applyFont="1" applyAlignment="1">
      <alignment shrinkToFit="1"/>
    </xf>
    <xf numFmtId="3" fontId="93" fillId="0" borderId="0" xfId="0" applyNumberFormat="1" applyFont="1"/>
    <xf numFmtId="0" fontId="88" fillId="0" borderId="0" xfId="0" applyNumberFormat="1" applyFont="1" applyAlignment="1">
      <alignment horizontal="right"/>
    </xf>
    <xf numFmtId="1" fontId="93" fillId="0" borderId="0" xfId="0" applyNumberFormat="1" applyFont="1" applyAlignment="1">
      <alignment horizontal="right"/>
    </xf>
    <xf numFmtId="0" fontId="97" fillId="0" borderId="0" xfId="0" applyNumberFormat="1" applyFont="1"/>
    <xf numFmtId="0" fontId="97" fillId="0" borderId="0" xfId="0" applyNumberFormat="1" applyFont="1" applyBorder="1"/>
    <xf numFmtId="0" fontId="98" fillId="0" borderId="0" xfId="770" applyNumberFormat="1" applyAlignment="1" applyProtection="1"/>
    <xf numFmtId="0" fontId="11" fillId="0" borderId="0" xfId="3" applyFont="1" applyFill="1" applyAlignment="1">
      <alignment horizontal="center" vertical="top"/>
    </xf>
    <xf numFmtId="0" fontId="99" fillId="0" borderId="0" xfId="0" applyFont="1" applyAlignment="1">
      <alignment horizontal="right" indent="15"/>
    </xf>
    <xf numFmtId="0" fontId="8" fillId="0" borderId="0" xfId="0" applyFont="1"/>
    <xf numFmtId="0" fontId="9" fillId="0" borderId="0" xfId="0" applyFont="1" applyAlignment="1">
      <alignment horizontal="right" indent="15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9" fillId="0" borderId="0" xfId="0" applyFont="1" applyAlignment="1">
      <alignment horizontal="center"/>
    </xf>
    <xf numFmtId="0" fontId="100" fillId="0" borderId="0" xfId="0" applyFont="1"/>
    <xf numFmtId="0" fontId="9" fillId="0" borderId="18" xfId="0" applyFont="1" applyBorder="1" applyAlignment="1">
      <alignment horizontal="left" wrapText="1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left" vertical="top" wrapText="1"/>
    </xf>
    <xf numFmtId="0" fontId="9" fillId="0" borderId="24" xfId="0" applyFont="1" applyBorder="1" applyAlignment="1">
      <alignment vertical="top" wrapText="1"/>
    </xf>
    <xf numFmtId="180" fontId="9" fillId="0" borderId="24" xfId="0" applyNumberFormat="1" applyFont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9" fillId="0" borderId="0" xfId="0" applyFont="1"/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wrapText="1"/>
    </xf>
    <xf numFmtId="0" fontId="11" fillId="0" borderId="0" xfId="3" applyFont="1" applyFill="1" applyAlignment="1">
      <alignment vertical="top" wrapText="1"/>
    </xf>
    <xf numFmtId="0" fontId="4" fillId="0" borderId="0" xfId="3" applyFont="1" applyFill="1" applyAlignment="1">
      <alignment horizontal="left" vertical="top"/>
    </xf>
    <xf numFmtId="0" fontId="4" fillId="0" borderId="0" xfId="3" applyFont="1" applyFill="1" applyAlignment="1">
      <alignment vertical="top" wrapText="1"/>
    </xf>
    <xf numFmtId="0" fontId="9" fillId="0" borderId="2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Alignment="1">
      <alignment horizontal="left"/>
    </xf>
    <xf numFmtId="0" fontId="101" fillId="0" borderId="0" xfId="0" applyFont="1" applyAlignment="1">
      <alignment horizontal="left"/>
    </xf>
    <xf numFmtId="0" fontId="101" fillId="0" borderId="0" xfId="0" applyFont="1" applyFill="1" applyBorder="1" applyAlignment="1">
      <alignment horizontal="left" vertical="center"/>
    </xf>
    <xf numFmtId="0" fontId="102" fillId="0" borderId="0" xfId="0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center"/>
    </xf>
    <xf numFmtId="168" fontId="10" fillId="0" borderId="1" xfId="2" applyNumberFormat="1" applyFont="1" applyFill="1" applyBorder="1" applyAlignment="1">
      <alignment horizontal="left" vertical="top" wrapText="1"/>
    </xf>
    <xf numFmtId="9" fontId="10" fillId="0" borderId="2" xfId="2" applyFont="1" applyFill="1" applyBorder="1" applyAlignment="1">
      <alignment horizontal="left" vertical="top" wrapText="1"/>
    </xf>
    <xf numFmtId="49" fontId="99" fillId="0" borderId="32" xfId="2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 vertical="center"/>
    </xf>
    <xf numFmtId="49" fontId="9" fillId="0" borderId="0" xfId="3" applyNumberFormat="1" applyFont="1" applyFill="1"/>
    <xf numFmtId="0" fontId="9" fillId="0" borderId="0" xfId="3" applyFont="1" applyFill="1"/>
    <xf numFmtId="0" fontId="9" fillId="0" borderId="0" xfId="3" applyFont="1" applyFill="1" applyAlignment="1">
      <alignment horizontal="center"/>
    </xf>
    <xf numFmtId="0" fontId="10" fillId="0" borderId="0" xfId="3" applyFont="1" applyFill="1" applyAlignment="1">
      <alignment horizontal="left"/>
    </xf>
    <xf numFmtId="0" fontId="9" fillId="0" borderId="0" xfId="3" applyFont="1" applyFill="1" applyAlignment="1"/>
    <xf numFmtId="0" fontId="6" fillId="0" borderId="0" xfId="0" applyFont="1" applyFill="1" applyAlignment="1">
      <alignment horizontal="right" vertical="center"/>
    </xf>
    <xf numFmtId="0" fontId="10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vertical="top"/>
    </xf>
    <xf numFmtId="0" fontId="7" fillId="0" borderId="0" xfId="0" applyFont="1" applyFill="1" applyAlignment="1">
      <alignment horizontal="right" vertical="top"/>
    </xf>
    <xf numFmtId="0" fontId="9" fillId="0" borderId="0" xfId="3" applyFont="1" applyFill="1" applyAlignment="1">
      <alignment horizontal="right"/>
    </xf>
    <xf numFmtId="0" fontId="28" fillId="0" borderId="0" xfId="3" applyFont="1" applyFill="1" applyAlignment="1">
      <alignment horizontal="left" wrapText="1"/>
    </xf>
    <xf numFmtId="0" fontId="28" fillId="0" borderId="0" xfId="3" applyFont="1" applyFill="1" applyAlignment="1">
      <alignment horizontal="center" wrapText="1"/>
    </xf>
    <xf numFmtId="0" fontId="104" fillId="0" borderId="0" xfId="3" applyFont="1" applyFill="1" applyAlignment="1">
      <alignment horizontal="left" wrapText="1"/>
    </xf>
    <xf numFmtId="49" fontId="9" fillId="0" borderId="30" xfId="3" applyNumberFormat="1" applyFont="1" applyFill="1" applyBorder="1" applyAlignment="1">
      <alignment horizontal="center" vertical="center" wrapText="1"/>
    </xf>
    <xf numFmtId="0" fontId="9" fillId="0" borderId="31" xfId="3" applyFont="1" applyFill="1" applyBorder="1" applyAlignment="1">
      <alignment horizontal="center" vertical="center" wrapText="1"/>
    </xf>
    <xf numFmtId="49" fontId="9" fillId="0" borderId="31" xfId="3" applyNumberFormat="1" applyFont="1" applyFill="1" applyBorder="1" applyAlignment="1">
      <alignment horizontal="center" vertical="center" wrapText="1"/>
    </xf>
    <xf numFmtId="0" fontId="105" fillId="0" borderId="31" xfId="3" applyFont="1" applyFill="1" applyBorder="1" applyAlignment="1">
      <alignment horizontal="center"/>
    </xf>
    <xf numFmtId="0" fontId="105" fillId="0" borderId="0" xfId="3" applyFont="1" applyFill="1" applyAlignment="1">
      <alignment horizontal="center"/>
    </xf>
    <xf numFmtId="0" fontId="10" fillId="0" borderId="1" xfId="3" applyFont="1" applyFill="1" applyBorder="1" applyAlignment="1">
      <alignment vertical="center" wrapText="1"/>
    </xf>
    <xf numFmtId="9" fontId="10" fillId="0" borderId="1" xfId="2" applyFont="1" applyFill="1" applyBorder="1" applyAlignment="1">
      <alignment horizontal="left" vertical="center" wrapText="1"/>
    </xf>
    <xf numFmtId="4" fontId="7" fillId="0" borderId="1" xfId="3" applyNumberFormat="1" applyFont="1" applyFill="1" applyBorder="1" applyAlignment="1">
      <alignment horizontal="right" vertical="center" wrapText="1"/>
    </xf>
    <xf numFmtId="181" fontId="7" fillId="0" borderId="2" xfId="3" applyNumberFormat="1" applyFont="1" applyFill="1" applyBorder="1" applyAlignment="1">
      <alignment horizontal="right" vertical="center" wrapText="1"/>
    </xf>
    <xf numFmtId="4" fontId="7" fillId="0" borderId="2" xfId="3" applyNumberFormat="1" applyFont="1" applyFill="1" applyBorder="1" applyAlignment="1">
      <alignment horizontal="right" vertical="center" wrapText="1"/>
    </xf>
    <xf numFmtId="4" fontId="7" fillId="0" borderId="27" xfId="3" applyNumberFormat="1" applyFont="1" applyFill="1" applyBorder="1" applyAlignment="1">
      <alignment horizontal="right" vertical="center" wrapText="1"/>
    </xf>
    <xf numFmtId="0" fontId="10" fillId="0" borderId="0" xfId="3" applyFont="1" applyFill="1"/>
    <xf numFmtId="181" fontId="7" fillId="0" borderId="1" xfId="3" applyNumberFormat="1" applyFont="1" applyFill="1" applyBorder="1" applyAlignment="1">
      <alignment horizontal="right" vertical="center" wrapText="1"/>
    </xf>
    <xf numFmtId="4" fontId="7" fillId="0" borderId="29" xfId="3" applyNumberFormat="1" applyFont="1" applyFill="1" applyBorder="1" applyAlignment="1">
      <alignment horizontal="right" vertical="center" wrapText="1"/>
    </xf>
    <xf numFmtId="0" fontId="104" fillId="0" borderId="35" xfId="3" applyFont="1" applyFill="1" applyBorder="1" applyAlignment="1">
      <alignment vertical="center"/>
    </xf>
    <xf numFmtId="4" fontId="6" fillId="0" borderId="35" xfId="1" applyNumberFormat="1" applyFont="1" applyFill="1" applyBorder="1" applyAlignment="1">
      <alignment horizontal="right" vertical="center"/>
    </xf>
    <xf numFmtId="4" fontId="6" fillId="0" borderId="36" xfId="1" applyNumberFormat="1" applyFont="1" applyFill="1" applyBorder="1" applyAlignment="1">
      <alignment horizontal="right" vertical="center"/>
    </xf>
    <xf numFmtId="0" fontId="104" fillId="0" borderId="0" xfId="3" applyFont="1" applyFill="1" applyBorder="1" applyAlignment="1">
      <alignment vertical="center"/>
    </xf>
    <xf numFmtId="9" fontId="9" fillId="0" borderId="0" xfId="2" applyFont="1" applyFill="1" applyAlignment="1">
      <alignment horizontal="left"/>
    </xf>
    <xf numFmtId="49" fontId="9" fillId="0" borderId="0" xfId="3" applyNumberFormat="1" applyFont="1" applyFill="1" applyBorder="1"/>
    <xf numFmtId="0" fontId="9" fillId="0" borderId="0" xfId="3" applyFont="1" applyFill="1" applyBorder="1" applyAlignment="1">
      <alignment horizontal="center"/>
    </xf>
    <xf numFmtId="167" fontId="9" fillId="0" borderId="0" xfId="3" applyNumberFormat="1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167" fontId="9" fillId="0" borderId="0" xfId="3" applyNumberFormat="1" applyFont="1" applyFill="1" applyBorder="1" applyAlignment="1">
      <alignment horizontal="center" vertical="center"/>
    </xf>
    <xf numFmtId="49" fontId="7" fillId="0" borderId="0" xfId="3" applyNumberFormat="1" applyFont="1" applyFill="1"/>
    <xf numFmtId="0" fontId="7" fillId="0" borderId="0" xfId="3" applyFont="1" applyFill="1" applyAlignment="1">
      <alignment horizontal="center" vertical="center"/>
    </xf>
    <xf numFmtId="0" fontId="7" fillId="0" borderId="0" xfId="3" applyFont="1" applyFill="1"/>
    <xf numFmtId="0" fontId="106" fillId="0" borderId="0" xfId="0" applyFont="1" applyFill="1" applyBorder="1" applyAlignment="1">
      <alignment horizontal="center" vertical="center"/>
    </xf>
    <xf numFmtId="49" fontId="9" fillId="0" borderId="0" xfId="3" applyNumberFormat="1" applyFont="1" applyFill="1" applyAlignment="1"/>
    <xf numFmtId="0" fontId="10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184" fontId="10" fillId="0" borderId="37" xfId="0" applyNumberFormat="1" applyFont="1" applyFill="1" applyBorder="1" applyAlignment="1">
      <alignment horizontal="center" vertical="center" wrapText="1"/>
    </xf>
    <xf numFmtId="184" fontId="10" fillId="0" borderId="38" xfId="0" applyNumberFormat="1" applyFont="1" applyFill="1" applyBorder="1" applyAlignment="1">
      <alignment horizontal="center" vertical="center" wrapText="1"/>
    </xf>
    <xf numFmtId="184" fontId="10" fillId="0" borderId="39" xfId="0" applyNumberFormat="1" applyFont="1" applyFill="1" applyBorder="1" applyAlignment="1">
      <alignment horizontal="center" vertical="center" wrapText="1"/>
    </xf>
    <xf numFmtId="49" fontId="10" fillId="0" borderId="33" xfId="594" applyNumberFormat="1" applyFont="1" applyFill="1" applyBorder="1" applyAlignment="1">
      <alignment horizontal="center" vertical="center" wrapText="1"/>
    </xf>
    <xf numFmtId="0" fontId="10" fillId="0" borderId="26" xfId="594" applyFont="1" applyFill="1" applyBorder="1" applyAlignment="1">
      <alignment horizontal="left" vertical="center" wrapText="1"/>
    </xf>
    <xf numFmtId="167" fontId="7" fillId="0" borderId="26" xfId="728" applyFont="1" applyFill="1" applyBorder="1" applyAlignment="1">
      <alignment horizontal="center" vertical="center" wrapText="1"/>
    </xf>
    <xf numFmtId="49" fontId="10" fillId="0" borderId="28" xfId="594" applyNumberFormat="1" applyFont="1" applyFill="1" applyBorder="1" applyAlignment="1">
      <alignment horizontal="center" vertical="center" wrapText="1"/>
    </xf>
    <xf numFmtId="0" fontId="10" fillId="0" borderId="1" xfId="594" applyFont="1" applyFill="1" applyBorder="1" applyAlignment="1">
      <alignment horizontal="left" vertical="center" wrapText="1"/>
    </xf>
    <xf numFmtId="167" fontId="7" fillId="0" borderId="1" xfId="728" applyFont="1" applyFill="1" applyBorder="1" applyAlignment="1">
      <alignment horizontal="center" vertical="center" wrapText="1"/>
    </xf>
    <xf numFmtId="0" fontId="9" fillId="47" borderId="0" xfId="3" applyFont="1" applyFill="1" applyBorder="1"/>
    <xf numFmtId="0" fontId="9" fillId="0" borderId="41" xfId="3" applyFont="1" applyFill="1" applyBorder="1"/>
    <xf numFmtId="0" fontId="9" fillId="0" borderId="42" xfId="3" applyFont="1" applyFill="1" applyBorder="1"/>
    <xf numFmtId="2" fontId="6" fillId="0" borderId="42" xfId="3" applyNumberFormat="1" applyFont="1" applyFill="1" applyBorder="1"/>
    <xf numFmtId="49" fontId="99" fillId="0" borderId="35" xfId="2" applyNumberFormat="1" applyFont="1" applyFill="1" applyBorder="1" applyAlignment="1">
      <alignment horizontal="center" vertical="top" wrapText="1"/>
    </xf>
    <xf numFmtId="49" fontId="99" fillId="0" borderId="36" xfId="2" applyNumberFormat="1" applyFont="1" applyFill="1" applyBorder="1" applyAlignment="1">
      <alignment horizontal="center" vertical="top" wrapText="1"/>
    </xf>
    <xf numFmtId="182" fontId="88" fillId="0" borderId="0" xfId="0" applyNumberFormat="1" applyFont="1" applyBorder="1" applyAlignment="1">
      <alignment horizontal="left"/>
    </xf>
    <xf numFmtId="0" fontId="10" fillId="0" borderId="0" xfId="0" applyFont="1" applyFill="1" applyAlignment="1">
      <alignment horizontal="left" vertical="center"/>
    </xf>
    <xf numFmtId="0" fontId="104" fillId="0" borderId="0" xfId="0" applyFont="1" applyFill="1" applyAlignment="1">
      <alignment horizontal="left" vertical="center"/>
    </xf>
    <xf numFmtId="167" fontId="10" fillId="0" borderId="26" xfId="1" applyFont="1" applyFill="1" applyBorder="1" applyAlignment="1">
      <alignment horizontal="center" vertical="center" wrapText="1"/>
    </xf>
    <xf numFmtId="167" fontId="10" fillId="0" borderId="1" xfId="1" applyFont="1" applyFill="1" applyBorder="1" applyAlignment="1">
      <alignment horizontal="center" vertical="center" wrapText="1"/>
    </xf>
    <xf numFmtId="0" fontId="10" fillId="0" borderId="33" xfId="3" applyFont="1" applyFill="1" applyBorder="1" applyAlignment="1">
      <alignment horizontal="center" vertical="center" wrapText="1"/>
    </xf>
    <xf numFmtId="0" fontId="10" fillId="0" borderId="28" xfId="3" applyFont="1" applyFill="1" applyBorder="1" applyAlignment="1">
      <alignment horizontal="center" vertical="center" wrapText="1"/>
    </xf>
    <xf numFmtId="0" fontId="10" fillId="0" borderId="26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4" fillId="0" borderId="0" xfId="0" applyFont="1" applyFill="1" applyAlignment="1">
      <alignment horizontal="right" vertical="center"/>
    </xf>
    <xf numFmtId="0" fontId="6" fillId="0" borderId="0" xfId="3" applyFont="1" applyFill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49" fontId="104" fillId="0" borderId="34" xfId="3" applyNumberFormat="1" applyFont="1" applyFill="1" applyBorder="1" applyAlignment="1">
      <alignment horizontal="right" vertical="center"/>
    </xf>
    <xf numFmtId="49" fontId="104" fillId="0" borderId="35" xfId="3" applyNumberFormat="1" applyFont="1" applyFill="1" applyBorder="1" applyAlignment="1">
      <alignment horizontal="right" vertical="center"/>
    </xf>
    <xf numFmtId="0" fontId="6" fillId="0" borderId="0" xfId="3" applyFont="1" applyFill="1" applyAlignment="1">
      <alignment horizontal="center" vertical="top" wrapText="1"/>
    </xf>
    <xf numFmtId="9" fontId="103" fillId="47" borderId="0" xfId="2" applyFont="1" applyFill="1" applyBorder="1" applyAlignment="1">
      <alignment horizontal="center" vertical="center" wrapText="1"/>
    </xf>
    <xf numFmtId="0" fontId="99" fillId="0" borderId="25" xfId="3" applyFont="1" applyFill="1" applyBorder="1" applyAlignment="1">
      <alignment horizontal="center" vertical="center"/>
    </xf>
    <xf numFmtId="0" fontId="99" fillId="0" borderId="9" xfId="3" applyFont="1" applyFill="1" applyBorder="1" applyAlignment="1">
      <alignment horizontal="center" vertical="center"/>
    </xf>
    <xf numFmtId="0" fontId="99" fillId="0" borderId="22" xfId="3" applyFont="1" applyFill="1" applyBorder="1" applyAlignment="1">
      <alignment horizontal="center" vertical="center"/>
    </xf>
    <xf numFmtId="9" fontId="28" fillId="0" borderId="43" xfId="2" applyFont="1" applyFill="1" applyBorder="1" applyAlignment="1">
      <alignment horizontal="center" vertical="center" wrapText="1"/>
    </xf>
    <xf numFmtId="9" fontId="28" fillId="0" borderId="44" xfId="2" applyFont="1" applyFill="1" applyBorder="1" applyAlignment="1">
      <alignment horizontal="center" vertical="center" wrapText="1"/>
    </xf>
    <xf numFmtId="9" fontId="28" fillId="47" borderId="40" xfId="2" applyFont="1" applyFill="1" applyBorder="1" applyAlignment="1">
      <alignment horizontal="center" vertical="center" wrapText="1"/>
    </xf>
    <xf numFmtId="9" fontId="28" fillId="47" borderId="23" xfId="2" applyFont="1" applyFill="1" applyBorder="1" applyAlignment="1">
      <alignment horizontal="center" vertical="center" wrapText="1"/>
    </xf>
    <xf numFmtId="9" fontId="28" fillId="0" borderId="45" xfId="2" applyFont="1" applyFill="1" applyBorder="1" applyAlignment="1">
      <alignment horizontal="center" vertical="center" wrapText="1"/>
    </xf>
    <xf numFmtId="9" fontId="28" fillId="0" borderId="34" xfId="2" applyFont="1" applyFill="1" applyBorder="1" applyAlignment="1">
      <alignment horizontal="center" vertical="center" wrapText="1"/>
    </xf>
    <xf numFmtId="0" fontId="99" fillId="0" borderId="25" xfId="0" applyFont="1" applyBorder="1" applyAlignment="1">
      <alignment horizontal="right" vertical="top" wrapText="1" indent="10"/>
    </xf>
    <xf numFmtId="0" fontId="99" fillId="0" borderId="22" xfId="0" applyFont="1" applyBorder="1" applyAlignment="1">
      <alignment horizontal="right" vertical="top" wrapText="1" indent="10"/>
    </xf>
    <xf numFmtId="0" fontId="99" fillId="0" borderId="0" xfId="0" applyFont="1" applyAlignment="1">
      <alignment horizontal="center"/>
    </xf>
    <xf numFmtId="0" fontId="99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3" applyFont="1" applyFill="1" applyAlignment="1">
      <alignment horizontal="left" vertical="top"/>
    </xf>
    <xf numFmtId="0" fontId="4" fillId="0" borderId="0" xfId="3" applyFont="1" applyFill="1" applyAlignment="1">
      <alignment horizontal="left" vertical="top" wrapText="1"/>
    </xf>
  </cellXfs>
  <cellStyles count="772">
    <cellStyle name=" 1" xfId="4"/>
    <cellStyle name="_01.10.09 ПИР Калинина" xfId="5"/>
    <cellStyle name="_10.1 Эффект деят-ти" xfId="6"/>
    <cellStyle name="_1008-34.2006.2 смета ф.1ПС. и все сметы к дс 4" xfId="7"/>
    <cellStyle name="_1008-43.2006.2 смета № 17 - курорт экспертиза" xfId="8"/>
    <cellStyle name="_1008-43.2006.2 смета № 17 - РЦИТ" xfId="9"/>
    <cellStyle name="_1008-43.2006.2 смета № 18 - РЦИТ" xfId="10"/>
    <cellStyle name="_1008-43.2006.2 смета № 22 - Геомониторинг" xfId="11"/>
    <cellStyle name="_1008-43.2006.2 смета № Дизайн" xfId="12"/>
    <cellStyle name="_1171-20.2007 ПО Смета № 10" xfId="13"/>
    <cellStyle name="_1171-20.2007 ПО Смета № 10_1171-24.2006.2  смета № 5  (ТТ на электрообогрев) " xfId="14"/>
    <cellStyle name="_1171-20.2007 ПО Смета № 10_1171-24.2006.2  смета № 7 трудозатр. (технология) " xfId="15"/>
    <cellStyle name="_1171-20.2007 ПО Смета № 10_1171-24.2006.8  смета № 7 (суб.СНХП)" xfId="16"/>
    <cellStyle name="_1171-20.2007 ПО Смета № 10_1750608-0016Д 008 см. № 8 исп. к эт. 33.3 кал. плана  (НТЦ) " xfId="17"/>
    <cellStyle name="_1171-20.2007 ПО Смета № 10_1750608-0297Д № 2  Принятые  заказчиком " xfId="18"/>
    <cellStyle name="_1171-20.2007 ПО Смета № 10_1750608-0297Д № 2  Принятые  заказчиком _1750609-0363Д   смета на эксперт." xfId="19"/>
    <cellStyle name="_1171-20.2007 ПО Смета № 10_1750608-0297Д № 2  Принятые  заказчиком _1750609-0363Д  смета № 5  (экспертиза)  " xfId="20"/>
    <cellStyle name="_1171-20.2007 ПО Смета № 10_1750608-0297Д № 2  Принятые  заказчиком _1750610-0033Д  смета  (экспертиза)" xfId="21"/>
    <cellStyle name="_1171-20.2007 ПО Смета № 10_1750609-0019Д001  1ПС 05.04.09" xfId="22"/>
    <cellStyle name="_1171-20.2007 ПО Смета № 10_1750609-0019Д001  1ПС 05.04.09_1750609-0363Д   смета на эксперт." xfId="23"/>
    <cellStyle name="_1171-20.2007 ПО Смета № 10_1750609-0019Д001  1ПС 05.04.09_1750610-0033Д  смета  (экспертиза)" xfId="24"/>
    <cellStyle name="_1171-20.2007 ПО Смета № 10_1750609-0019Д007   1ПС + все сметы  25.09.09" xfId="25"/>
    <cellStyle name="_1171-20.2007 ПО Смета № 10_1750609-0045Д  Сметы по ф  1ПС и  все  сметы-ПРИНЯТЫЕ " xfId="26"/>
    <cellStyle name="_1171-20.2007 ПО Смета № 10_1750609-0045Д Смета № 1 ." xfId="27"/>
    <cellStyle name="_1171-20.2007 ПО Смета № 10_1750609-0045Д Смета № 1 ._1750609-0363Д   смета на эксперт." xfId="28"/>
    <cellStyle name="_1171-20.2007 ПО Смета № 10_1750609-0045Д Смета № 1 ._1750609-0363Д  смета № 5  (экспертиза)  " xfId="29"/>
    <cellStyle name="_1171-20.2007 ПО Смета № 10_1750609-0045Д Смета № 1 ._1750610-0033Д  смета  (экспертиза)" xfId="30"/>
    <cellStyle name="_1171-20.2007 ПО Смета № 10_1750609-0045Д смета №15 ИИР" xfId="31"/>
    <cellStyle name="_1171-20.2007 ПО Смета № 10_1750609-0045Д смета №15 ИИР_1750609-0363Д   смета на эксперт." xfId="32"/>
    <cellStyle name="_1171-20.2007 ПО Смета № 10_1750609-0045Д смета №15 ИИР_1750609-0363Д  смета № 5  (экспертиза)  " xfId="33"/>
    <cellStyle name="_1171-20.2007 ПО Смета № 10_1750609-0045Д смета №15 ИИР_1750610-0033Д  смета  (экспертиза)" xfId="34"/>
    <cellStyle name="_1171-20.2007 ПО Смета № 10_1750609-0097Д   1ПС + все сметы 16.03.09" xfId="35"/>
    <cellStyle name="_1171-20.2007 ПО Смета № 10_1750609-0097Д   1ПС + все сметы 16.03.09_1750609-0363Д   смета на эксперт." xfId="36"/>
    <cellStyle name="_1171-20.2007 ПО Смета № 10_1750609-0097Д   1ПС + все сметы 16.03.09_1750609-0363Д  смета № 5  (экспертиза)  " xfId="37"/>
    <cellStyle name="_1171-20.2007 ПО Смета № 10_1750609-0097Д   1ПС + все сметы 16.03.09_1750610-0033Д  смета  (экспертиза)" xfId="38"/>
    <cellStyle name="_1171-20.2007 ПО Смета № 10_1750609-0128Д   1ПС - корректир 24 03 2010" xfId="39"/>
    <cellStyle name="_1171-20.2007 ПО Смета № 10_1750609-0128Д   смета на доп.экз." xfId="40"/>
    <cellStyle name="_1171-20.2007 ПО Смета № 10_1750609-0128Д  смета  ИТМ ГО ЧС  (02.02.10) " xfId="41"/>
    <cellStyle name="_1171-20.2007 ПО Смета № 10_1750609-0128Д  Смета сводная  по ф  1ПС и все  сметы  откорректированные 1." xfId="42"/>
    <cellStyle name="_1171-20.2007 ПО Смета № 10_1750609-0195Д  1ПС  (0-1400)  21 07 2009  " xfId="43"/>
    <cellStyle name="_1171-20.2007 ПО Смета № 10_1750609-0234Д  1ПС + все 09.06.09" xfId="44"/>
    <cellStyle name="_1171-20.2007 ПО Смета № 10_1750609-0234Д  1ПС + все 09.06.09_1750609-0363Д   смета на эксперт." xfId="45"/>
    <cellStyle name="_1171-20.2007 ПО Смета № 10_1750609-0234Д  1ПС + все 09.06.09_1750609-0363Д  смета № 5  (экспертиза)  " xfId="46"/>
    <cellStyle name="_1171-20.2007 ПО Смета № 10_1750609-0234Д  1ПС + все 09.06.09_1750610-0033Д  смета  (экспертиза)" xfId="47"/>
    <cellStyle name="_1171-20.2007 ПО Смета № 10_1750609-0261Д смета №1 ИИР" xfId="48"/>
    <cellStyle name="_1171-20.2007 ПО Смета № 10_1750609-0262Д смета №1 ИИР" xfId="49"/>
    <cellStyle name="_1171-20.2007 ПО Смета № 10_1750609-0268Д   смета № 39 (инжиниринг.)" xfId="50"/>
    <cellStyle name="_1171-20.2007 ПО Смета № 10_1750609-0268Д  смета № 34 (эксперт.ДПБ) " xfId="51"/>
    <cellStyle name="_1171-20.2007 ПО Смета № 10_1750609-0268Д ком. расходы  " xfId="52"/>
    <cellStyle name="_1171-20.2007 ПО Смета № 10_1750609-0268Д Смета № 24 Промысловые трубопроводы (П)" xfId="53"/>
    <cellStyle name="_1171-20.2007 ПО Смета № 10_1750609-0268Д Смета № 25 (Узлы СОД)" xfId="54"/>
    <cellStyle name="_1171-20.2007 ПО Смета № 10_1750609-0268Д Смета № 26 (низконапорн.водоводы (П)" xfId="55"/>
    <cellStyle name="_1171-20.2007 ПО Смета № 10_1750609-0268Д Смета № 27  (высоконапорн. водоводы лупинги (П)" xfId="56"/>
    <cellStyle name="_1171-20.2007 ПО Смета № 10_1750609-0268Д Смета № 31  (ГОЧС)" xfId="57"/>
    <cellStyle name="_1171-20.2007 ПО Смета № 10_1750609-0268Д Смета № 31  (ГОЧС) кор." xfId="58"/>
    <cellStyle name="_1171-20.2007 ПО Смета № 10_1750609-0268Д Смета № 33 (декларац. пром.безопасн.)" xfId="59"/>
    <cellStyle name="_1171-20.2007 ПО Смета № 10_1750609-0298Д  смета № 1 ИИР" xfId="60"/>
    <cellStyle name="_1171-20.2007 ПО Смета № 10_1750609-0298Д  смета № 4 (а-д дороги)   " xfId="61"/>
    <cellStyle name="_1171-20.2007 ПО Смета № 10_1750609-0298Д  смета № 5 (газопровод от ДКС с УПГ до ЦДКС)   " xfId="62"/>
    <cellStyle name="_1171-20.2007 ПО Смета № 10_1750609-0298Д  смета № 6 (СОД и запорн. арматура)   " xfId="63"/>
    <cellStyle name="_1171-20.2007 ПО Смета № 10_1750609-0298Д001  1 ПС и сметы" xfId="64"/>
    <cellStyle name="_1171-20.2007 ПО Смета № 10_1750609-0363Д   смета на эксперт." xfId="65"/>
    <cellStyle name="_1171-20.2007 ПО Смета № 10_1750609-0363Д  смета № 5  (экспертиза)  " xfId="66"/>
    <cellStyle name="_1171-20.2007 ПО Смета № 10_1750609-0384Д   1ПС  (0-1200м)  26.10.09" xfId="67"/>
    <cellStyle name="_1171-20.2007 ПО Смета № 10_1750610-0010Д расчет доп.экз. " xfId="68"/>
    <cellStyle name="_1171-20.2007 ПО Смета № 10_1750610-0010Д смета № 10 (ОВОС) " xfId="69"/>
    <cellStyle name="_1171-20.2007 ПО Смета № 10_1750610-0010Д смета № 2 (ВОП) " xfId="70"/>
    <cellStyle name="_1171-20.2007 ПО Смета № 10_1750610-0010Д смета № 3 (П) " xfId="71"/>
    <cellStyle name="_1171-20.2007 ПО Смета № 10_1750610-0010Д смета №5 (РД) " xfId="72"/>
    <cellStyle name="_1171-20.2007 ПО Смета № 10_1750610-0028Д смета № 3 (П) " xfId="73"/>
    <cellStyle name="_1171-20.2007 ПО Смета № 10_1750610-0028Д смета № 5 (РД) " xfId="74"/>
    <cellStyle name="_1171-20.2007 ПО Смета № 10_1750610-0033Д  1ПС  и все сметы откор 19 05 10  (принятая )" xfId="75"/>
    <cellStyle name="_1171-20.2007 ПО Смета № 10_1750610-0033Д  смета  (экспертиза)" xfId="76"/>
    <cellStyle name="_1171-20.2007 ПО Смета № 10_1750610-0033Д смета №1 ИИР Водозабор_Делингдэ" xfId="77"/>
    <cellStyle name="_1171-20.2007 ПО Смета № 10_1750610-0033Д смета №1 ИИР Водозабор_Делингдэ_согл" xfId="78"/>
    <cellStyle name="_1171-20.2007 ПО Смета № 10_1750610-0036Д смета № 6 (ОВОС.)" xfId="79"/>
    <cellStyle name="_1171-20.2007 ПО Смета № 10_1750610-0048Д  1ПС+все  25.01.10" xfId="80"/>
    <cellStyle name="_1171-20.2007 ПО Смета № 10_1750610-0063Д  смета 3 (экспертиза)" xfId="81"/>
    <cellStyle name="_1171-20.2007 ПО Смета № 10_1750610-0102Д 1 ПС и сметы-  проект от 02.03.2010-откор.по замеч." xfId="82"/>
    <cellStyle name="_1171-20.2007 ПО Смета № 10_1750709-0128Д смета №6 ИИР" xfId="83"/>
    <cellStyle name="_1171-20.2007 ПО Смета № 10_1750709-0258Д Сист утил стоков_Объемы экол" xfId="84"/>
    <cellStyle name="_1171-20.2007 ПО Смета № 10_6700 1ПС и сметы от 25.01.10 г." xfId="85"/>
    <cellStyle name="_1171-20.2007 ПО Смета № 10_Анастас.-Троицкое 0322Д   1 ПС  16.12.2009" xfId="86"/>
    <cellStyle name="_1171-20.2007 ПО Смета № 10_ГГУ-1" xfId="87"/>
    <cellStyle name="_1171-20.2007 ПО Смета № 10_ГГУ-19" xfId="88"/>
    <cellStyle name="_1171-20.2007 ПО Смета № 10_ГГУ-3" xfId="89"/>
    <cellStyle name="_1171-20.2007 ПО Смета № 10_ГГУ-58" xfId="90"/>
    <cellStyle name="_1171-20.2007 ПО Смета № 10_ГГУ-606" xfId="91"/>
    <cellStyle name="_1171-20.2007 ПО Смета № 10_ИИР УПСВ_Ю_расширение  04 08 10" xfId="92"/>
    <cellStyle name="_1171-20.2007 ПО Смета № 10_инжиниринговые услуги" xfId="93"/>
    <cellStyle name="_1171-20.2007 ПО Смета № 10_инжиниринговые услуги_1750609-0363Д   смета на эксперт." xfId="94"/>
    <cellStyle name="_1171-20.2007 ПО Смета № 10_инжиниринговые услуги_1750609-0363Д  смета № 5  (экспертиза)  " xfId="95"/>
    <cellStyle name="_1171-20.2007 ПО Смета № 10_инжиниринговые услуги_1750610-0033Д  смета  (экспертиза)" xfId="96"/>
    <cellStyle name="_1171-20.2007 ПО Смета № 10_ИС 6.1 доп.экз.ИП куст 24  14.01.10" xfId="97"/>
    <cellStyle name="_1171-20.2007 ПО Смета № 10_Исполнительная смета № 3  от 03.12.09" xfId="98"/>
    <cellStyle name="_1171-20.2007 ПО Смета № 10_Календарный план" xfId="99"/>
    <cellStyle name="_1171-20.2007 ПО Смета № 10_Копия Смета Ангарска" xfId="100"/>
    <cellStyle name="_1171-20.2007 ПО Смета № 10_КП" xfId="101"/>
    <cellStyle name="_1171-20.2007 ПО Смета № 10_КП_1" xfId="102"/>
    <cellStyle name="_1171-20.2007 ПО Смета № 10_Кусты 1-4 смета ИИР" xfId="103"/>
    <cellStyle name="_1171-20.2007 ПО Смета № 10_Лот №13 - ИИ ." xfId="104"/>
    <cellStyle name="_1171-20.2007 ПО Смета № 10_ОБЪЕКТЫ ПРОЕКТИРОВАНИЯ" xfId="105"/>
    <cellStyle name="_1171-20.2007 ПО Смета № 10_ОВОС+РХР" xfId="106"/>
    <cellStyle name="_1171-20.2007 ПО Смета № 10_ППМ Южно-Баганск" xfId="107"/>
    <cellStyle name="_1171-20.2007 ПО Смета № 10_Расчет  доп.экз. ПСД" xfId="108"/>
    <cellStyle name="_1171-20.2007 ПО Смета № 10_Расчет стоимости проектных работ или НТР по сборникам базовых цен" xfId="109"/>
    <cellStyle name="_1171-20.2007 ПО Смета № 10_РД по электроснабжению КНС и водоводов" xfId="110"/>
    <cellStyle name="_1171-20.2007 ПО Смета № 10_Сводная и все сметы  ( объем НТЦ для ВНИПИ) (4)" xfId="111"/>
    <cellStyle name="_1171-20.2007 ПО Смета № 10_Смета  на расчет ущерба  животному миру" xfId="112"/>
    <cellStyle name="_1171-20.2007 ПО Смета № 10_смета №1,2 ДРСУ  откор. 20.07.2009" xfId="113"/>
    <cellStyle name="_1171-20.2007 ПО Смета № 10_Смета Ангарска согласованная" xfId="114"/>
    <cellStyle name="_1171-20.2007 ПО Смета № 10_Смета Инжиниринг Автодорога LAST" xfId="115"/>
    <cellStyle name="_1171-20.2007 ПО Смета № 10_Смета на изыскания (2)" xfId="116"/>
    <cellStyle name="_1171-20.2007 ПО Смета № 10_сМЕТА НА ЛОТ №7" xfId="117"/>
    <cellStyle name="_1171-20.2007 ПО Смета № 10_Смета на ОВОС по Западно-Мечетскому" xfId="118"/>
    <cellStyle name="_1171-20.2007 ПО Смета № 10_Смета на ОВОС по Западно-Мечетскому (СБЦ)" xfId="119"/>
    <cellStyle name="_1171-20.2007 ПО Смета № 10_Смета на ОВОС по Зыбза" xfId="120"/>
    <cellStyle name="_1171-20.2007 ПО Смета № 10_Смета на ОВОС по Узун" xfId="121"/>
    <cellStyle name="_1171-20.2007 ПО Смета № 10_Смета на ОВОС УПСВ-Север Ванкор " xfId="122"/>
    <cellStyle name="_1171-20.2007 ПО Смета № 10_Смета на экспертизу " xfId="123"/>
    <cellStyle name="_1171-20.2007 ПО Смета № 10_Смета на экспертизу _1750609-0363Д   смета на эксперт." xfId="124"/>
    <cellStyle name="_1171-20.2007 ПО Смета № 10_Смета на экспертизу _1750609-0363Д  смета № 5  (экспертиза)  " xfId="125"/>
    <cellStyle name="_1171-20.2007 ПО Смета № 10_Смета на экспертизу _1750610-0033Д  смета  (экспертиза)" xfId="126"/>
    <cellStyle name="_1171-20.2007 ПО Смета № 10_Смета санитарные зоны" xfId="127"/>
    <cellStyle name="_1171-20.2007 ПО Смета № 10_Сметы ДС №1 (Приложение № 3-3.15)" xfId="128"/>
    <cellStyle name="_1171-20.2007 ПО Смета № 10_Сметы ИТМ ГО ЧС, ОВОС, ДПБ" xfId="129"/>
    <cellStyle name="_1171-20.2007 ПО Смета № 10_Теплотехники ПД" xfId="130"/>
    <cellStyle name="_1171-20.2007 ПО Смета № 10_ТТ" xfId="131"/>
    <cellStyle name="_1171-20.2007 ПО Смета № 10_ТТ_1750609-0363Д   смета на эксперт." xfId="132"/>
    <cellStyle name="_1171-20.2007 ПО Смета № 10_ТТ_1750609-0363Д  смета № 5  (экспертиза)  " xfId="133"/>
    <cellStyle name="_1171-20.2007 ПО Смета № 10_ТТ_1750610-0033Д  смета  (экспертиза)" xfId="134"/>
    <cellStyle name="_1216-26.2007. - смета № 5РЦИТ" xfId="135"/>
    <cellStyle name="_1216-29.2007.ПО - Смета №10 ЭС Баштанная " xfId="136"/>
    <cellStyle name="_1216-29.2007.ПО - Смета №12 ЭС Масляная РД" xfId="137"/>
    <cellStyle name="_1216-29.2007.ПО - Смета №14 ЭС Баштанная РД" xfId="138"/>
    <cellStyle name="_1216-29.2007.ПО - Смета №8 ЭС Масляная" xfId="139"/>
    <cellStyle name="_1216-31 2007 ПО  Нефтепровод от ГУ 21 смета №1 ОИИ" xfId="140"/>
    <cellStyle name="_1216-36.2007.ПО  см. по ф.1 ПС   " xfId="141"/>
    <cellStyle name="_1216-36.2007.ПО Смета № 4 ИТМ ГО ЧС" xfId="142"/>
    <cellStyle name="_1216-36.2007.ПО Смета ПЛАРН" xfId="143"/>
    <cellStyle name="_1216-36.2007.ПО Смета ПЛАС" xfId="144"/>
    <cellStyle name="_1218-27.2007.ПО  смета №1 ИИР" xfId="145"/>
    <cellStyle name="_1274580D" xfId="146"/>
    <cellStyle name="_17352228" xfId="147"/>
    <cellStyle name="_17500708-0121Д1 смета №6 ИИР РД" xfId="148"/>
    <cellStyle name="_1750608-0002Д001 смета 1ПСи все сметы" xfId="149"/>
    <cellStyle name="_1750608-0002Д001 смета № 11-2  ущерб жм" xfId="150"/>
    <cellStyle name="_1750608-0002Д002И01  смета 29 -ущербы" xfId="151"/>
    <cellStyle name="_1750608-0002Д004  смета № 1.6 - ущербы" xfId="152"/>
    <cellStyle name="_1750608-0002Д005 смета №8 ущербы" xfId="153"/>
    <cellStyle name="_1750608-0002Д007 - ИИР с учетом изм - СС" xfId="154"/>
    <cellStyle name="_1750608-0002Д007 - Троицкая КС  " xfId="155"/>
    <cellStyle name="_1750608-0002Д007 1ПС и все сметы 18.11.08" xfId="156"/>
    <cellStyle name="_1750608-0002Д007 Смета № 1 - ИИР" xfId="157"/>
    <cellStyle name="_1750608-0002Д007 смета № 12 ИТМ ГО ЧС " xfId="158"/>
    <cellStyle name="_1750608-0002Д007 смета №7 ВОПы" xfId="159"/>
    <cellStyle name="_1750608-0016Д006 ЖВП  1 ПС  (П и РД)  все сметы.   " xfId="160"/>
    <cellStyle name="_1750608-0016Д006 ЖВП экспертиза" xfId="161"/>
    <cellStyle name="_1750608-0016Д006 смета №6 эксп." xfId="162"/>
    <cellStyle name="_1750608-0016Д006 смета №8 ЖВП ИИР" xfId="163"/>
    <cellStyle name="_1750608-0131Д смета 4 Гианюг" xfId="164"/>
    <cellStyle name="_1750608-0131Д смета №1 - ИИР" xfId="165"/>
    <cellStyle name="_1750608-0253Д- смета 1ПС 21.10.08" xfId="166"/>
    <cellStyle name="_1750608-0312 смета ОИИ - 2 вариант" xfId="167"/>
    <cellStyle name="_1750609_0258_гидро_предв" xfId="168"/>
    <cellStyle name="_1750609-0008Д  смета №1 ИИР" xfId="169"/>
    <cellStyle name="_1750609-0019Д001 - ИЭИ от НИПИнефтегаз" xfId="170"/>
    <cellStyle name="_1750609-0019Д002  - 1ПС - сводная изм 3 от 12.02.09" xfId="171"/>
    <cellStyle name="_1750609-0019Д007 смета на ИИР  01.10.09" xfId="172"/>
    <cellStyle name="_1750609-0045Д смета №15 ИИР" xfId="173"/>
    <cellStyle name="_1750609-0086Д  смета № 1 ИИР" xfId="174"/>
    <cellStyle name="_1750610-0010Д  смета  №1 ИИР" xfId="175"/>
    <cellStyle name="_1750610-0032Д смета № 1 (ИИ)" xfId="176"/>
    <cellStyle name="_1750610-0033Д смета №1 ИИР Водозабор_Делингдэ" xfId="177"/>
    <cellStyle name="_1750610-0033Д смета №1 ИИР Водозабор_Делингдэ_согл" xfId="178"/>
    <cellStyle name="_1750610-0036Д смета №1 ИИР" xfId="179"/>
    <cellStyle name="_1750709-0128Д смета №6 ИИР" xfId="180"/>
    <cellStyle name="_1750709-0258Д Сист утил стоков_Объемы экол" xfId="181"/>
    <cellStyle name="_1ПС - сводная" xfId="182"/>
    <cellStyle name="_2 очередь Fara Way" xfId="183"/>
    <cellStyle name="_2250 дробь 2 и 1 Сметы ЭскортЦентр РНУ  (2)" xfId="184"/>
    <cellStyle name="_718 р -кураторские" xfId="185"/>
    <cellStyle name="_CCР" xfId="186"/>
    <cellStyle name="_№ 10 - 1216-29.2007.ПО смета Баштанная ГЗУ - П" xfId="187"/>
    <cellStyle name="_№11 - 1216-29.2007.ПО - смета Баштанная ГЗУ - П.ВЛ" xfId="188"/>
    <cellStyle name="_№12 - 1216-29.2007.ПО - смета Чумаковская ГЗУ.П.ВЛ" xfId="189"/>
    <cellStyle name="_№17 - 1216-29.2007.ПО Смета  УЩЕРБЫ по 2,3 этапу" xfId="190"/>
    <cellStyle name="_№21 - прохождение, Сопровождение экспертизы по 2 эт" xfId="191"/>
    <cellStyle name="_№21 - Спецразделы по 2 эт" xfId="192"/>
    <cellStyle name="_№22 - прохождение, Сопровождение экспертизы по 2 эт" xfId="193"/>
    <cellStyle name="_№31 - 1216-29.2007.ПО Смета  Ройлком - П" xfId="194"/>
    <cellStyle name="_№35 - 1216-29.2007.По смета Масляная ГЗУ РД" xfId="195"/>
    <cellStyle name="_№36 - 1216-29.2007.ПО - смета Масляная ГЗУ РД ВЛ" xfId="196"/>
    <cellStyle name="_№37 - 1216-29.2007.По смета Баштанная ГЗУ РД" xfId="197"/>
    <cellStyle name="_№38 - 1216-29.2007.ПО - смета БАштанная ГЗУ РД ВЛ" xfId="198"/>
    <cellStyle name="_№39 - 1216-29.2007.ПО - смета Чумаковская ГЗУ РД ВЛ" xfId="199"/>
    <cellStyle name="_№43 - 1216-29.2007.По смета № - КУбовая - РД" xfId="200"/>
    <cellStyle name="_№48 - 1216-29.2007.ПО Смета  Ройлком РД" xfId="201"/>
    <cellStyle name="_№8 - 1216-29.2007.ПО смета Масляная ГЗУ П" xfId="202"/>
    <cellStyle name="_№9 - 1216-29.2007.ПО - смета Масляная ГЗУ П ВЛ" xfId="203"/>
    <cellStyle name="_spec_ab" xfId="204"/>
    <cellStyle name="_spec_v" xfId="205"/>
    <cellStyle name="_Баштрансгаз ВВ" xfId="206"/>
    <cellStyle name="_Баштрансгаз ТС" xfId="207"/>
    <cellStyle name="_Бланк по трудозатратам- полная форма" xfId="208"/>
    <cellStyle name="_Варганов" xfId="209"/>
    <cellStyle name="_ВЛ110_ геофизика  №9  Проект" xfId="210"/>
    <cellStyle name="_ВЛ110_на_НПС-1 смета №8 ИИР Проект" xfId="211"/>
    <cellStyle name="_Выборг 2" xfId="212"/>
    <cellStyle name="_Выборг-Грязовец" xfId="213"/>
    <cellStyle name="_Газпром трансгаз Ухта КЗСИ ИУС ПХД" xfId="214"/>
    <cellStyle name="_Ген.план, ПОС" xfId="215"/>
    <cellStyle name="_ГПП 3_ЛЭС на Пуртазовской площадке ДОГОВОР корректировка 14.042010" xfId="216"/>
    <cellStyle name="_ГПП 4_База УТЖУ  ДОГОВОРкорректир 22.04. 2010" xfId="217"/>
    <cellStyle name="_Д.с.№4  1216-29.2007.ПО - 1 ПС 09.10.08" xfId="218"/>
    <cellStyle name="_для субчиков смета по трудозатратам" xfId="219"/>
    <cellStyle name="_Исполнительная смета № 3  от 03.12.09" xfId="220"/>
    <cellStyle name="_ИСХОДНЫЕ ДАННЫЕ ПНР" xfId="221"/>
    <cellStyle name="_ИТМ ГО ЧС" xfId="222"/>
    <cellStyle name="_Книга1" xfId="223"/>
    <cellStyle name="_Командир" xfId="224"/>
    <cellStyle name="_Командировки новые" xfId="225"/>
    <cellStyle name="_командировки пуско-налад КЗСГазпром" xfId="226"/>
    <cellStyle name="_командировки стр-монт КЗСГазпром" xfId="227"/>
    <cellStyle name="_Копия 1750608-0016Д004 исп км 83 км 116 смета № 13 2 - геофизика" xfId="228"/>
    <cellStyle name="_Копия БП_доп макет" xfId="229"/>
    <cellStyle name="_Копия по трудозатратам спец разделы (2)" xfId="230"/>
    <cellStyle name="_Копия УФА Калита 28 07 2008" xfId="231"/>
    <cellStyle name="_Лентрансгаз объект испр" xfId="232"/>
    <cellStyle name="_Мужи" xfId="233"/>
    <cellStyle name="_Мышкинское" xfId="234"/>
    <cellStyle name="_МышкинсПИР" xfId="235"/>
    <cellStyle name="_Обустройство одной скважины геофизика" xfId="236"/>
    <cellStyle name="_Объемы гидро по УПСВ_Ю" xfId="237"/>
    <cellStyle name="_Омск(СОТ-2)Внедрение" xfId="238"/>
    <cellStyle name="_Опытноый образец_ЭП_10_06_v1" xfId="239"/>
    <cellStyle name="_ОС Волга новая" xfId="240"/>
    <cellStyle name="_пир" xfId="241"/>
    <cellStyle name="_ПИР КЗС ИСОБ Газпром" xfId="242"/>
    <cellStyle name="_ПИР КЗС ЦКП Газпром" xfId="243"/>
    <cellStyle name="_ПНР Контроль Подъез путей 13 03 2008" xfId="244"/>
    <cellStyle name="_по трудозатратам аа" xfId="245"/>
    <cellStyle name="_постоянный водозабор" xfId="246"/>
    <cellStyle name="_предварит_объемы_гидро_на_нефть ГЗУ Чумаковская УСНИПГ" xfId="247"/>
    <cellStyle name="_предварительные объемы водозабор Делингде гидро" xfId="248"/>
    <cellStyle name="_Причал тяжеловесов гидро предварительные" xfId="249"/>
    <cellStyle name="_Проектные" xfId="250"/>
    <cellStyle name="_Проектные работы" xfId="251"/>
    <cellStyle name="_рабочая + Ф6 КСЗИ ИУС ПХД ГПТ СПБ 050808" xfId="252"/>
    <cellStyle name="_Рабочая спецификация ГД Оренбург 432" xfId="253"/>
    <cellStyle name="_Рабочая спецификация ГТ Уфа_431" xfId="254"/>
    <cellStyle name="_Рабочая спецификация Шаран + форма 6" xfId="255"/>
    <cellStyle name="_Расчет данных для ПНР" xfId="256"/>
    <cellStyle name="_Расчет команд для ЛС1" xfId="257"/>
    <cellStyle name="_Расчет материалов и оборудования" xfId="258"/>
    <cellStyle name="_Расчет ставок (3)" xfId="259"/>
    <cellStyle name="_Расчет ставок (3) 2" xfId="260"/>
    <cellStyle name="_Расчет ставок (3) 2_Информ безоп КС Портовая (3)" xfId="261"/>
    <cellStyle name="_Расчет ставок (3) 3" xfId="262"/>
    <cellStyle name="_Расчет ставок (3) 3_Информ безоп КС Портовая (3)" xfId="263"/>
    <cellStyle name="_Расчёт стоимост 1 чел-часа по ПИР (КНТЦ1 ) (2)" xfId="264"/>
    <cellStyle name="_Расчёты_СКС_1" xfId="265"/>
    <cellStyle name="_Расшиф.командир.расходов" xfId="266"/>
    <cellStyle name="_Самара" xfId="267"/>
    <cellStyle name="_Светогорск 10_2000" xfId="268"/>
    <cellStyle name="_Сводная 2" xfId="269"/>
    <cellStyle name="_СВОДНАЯ к ДОГОВОРУ   корректировка 22.04.10" xfId="270"/>
    <cellStyle name="_Сводные по объектам" xfId="271"/>
    <cellStyle name="_Сводный расчет" xfId="272"/>
    <cellStyle name="_сводныйс сметный расчет" xfId="273"/>
    <cellStyle name="_СДО 3_ЛЭС на Пуртазовской площадке ДОГОВОР корректировка" xfId="274"/>
    <cellStyle name="_Скв 4Зап Мечет" xfId="275"/>
    <cellStyle name="_смета " xfId="276"/>
    <cellStyle name="_Смета  АТС  2 очередь Шик" xfId="277"/>
    <cellStyle name="_Смета №1 - ОИИ" xfId="278"/>
    <cellStyle name="_смета гидро лабратория" xfId="279"/>
    <cellStyle name="_Сметы ВНИИСТ" xfId="280"/>
    <cellStyle name="_Сметы Г-Э" xfId="281"/>
    <cellStyle name="_Смоленск" xfId="282"/>
    <cellStyle name="_Сосногорское" xfId="283"/>
    <cellStyle name="_Спец разделы" xfId="284"/>
    <cellStyle name="_ССР" xfId="285"/>
    <cellStyle name="_ССР АТС и FARA WAY" xfId="286"/>
    <cellStyle name="_ССР Волга" xfId="287"/>
    <cellStyle name="_ССР СОРМ" xfId="288"/>
    <cellStyle name="_СУДСО Астрахань" xfId="289"/>
    <cellStyle name="_СУДСО Томск" xfId="290"/>
    <cellStyle name="_СУДСО Уфа (2)" xfId="291"/>
    <cellStyle name="_ТОМ 1 ССР (без ПИР) Торжокское ЛПУ" xfId="292"/>
    <cellStyle name="_ТОМ 1 ССР Торжокское ЛПУ" xfId="293"/>
    <cellStyle name="_ТОМ 3 ОБМАТ" xfId="294"/>
    <cellStyle name="_Том ОС" xfId="295"/>
    <cellStyle name="_Транспорт" xfId="296"/>
    <cellStyle name="_ТХ П+ РД_1 (2) (2) (4) откор  15 01 10 г " xfId="297"/>
    <cellStyle name="_Ф6 (Роздобара) АРМКБ ЛТГ 160508" xfId="298"/>
    <cellStyle name="_ф6 050508" xfId="299"/>
    <cellStyle name="_Форма 6 (2)" xfId="300"/>
    <cellStyle name="_Форма 6 АСЗП Ноябрьск" xfId="301"/>
    <cellStyle name="_Форма 6 комплекс ГМТК.466450.014-10." xfId="302"/>
    <cellStyle name="_штатная смета 06_02_02" xfId="303"/>
    <cellStyle name="_Экспертиза" xfId="304"/>
    <cellStyle name="_ЭКСПЕРТИЗА ФОРМА" xfId="305"/>
    <cellStyle name="_Японское море_РД - ВНИИСТ" xfId="306"/>
    <cellStyle name="”ЌЂЌ‘Ћ‚›‰" xfId="308"/>
    <cellStyle name="”љ‘ђЋ‚ЂЌЌ›‰" xfId="309"/>
    <cellStyle name="„…Ќ…†Ќ›‰" xfId="310"/>
    <cellStyle name="‡ЂѓЋ‹Ћ‚Ћљ1" xfId="311"/>
    <cellStyle name="‡ЂѓЋ‹Ћ‚Ћљ2" xfId="312"/>
    <cellStyle name="’ЋѓЋ‚›‰" xfId="307"/>
    <cellStyle name="20% - Accent1" xfId="313"/>
    <cellStyle name="20% - Accent2" xfId="314"/>
    <cellStyle name="20% - Accent3" xfId="315"/>
    <cellStyle name="20% - Accent4" xfId="316"/>
    <cellStyle name="20% - Accent5" xfId="317"/>
    <cellStyle name="20% - Accent6" xfId="318"/>
    <cellStyle name="20% - Акцент1 2 2" xfId="319"/>
    <cellStyle name="20% - Акцент2 2 2" xfId="320"/>
    <cellStyle name="20% - Акцент3 2 2" xfId="321"/>
    <cellStyle name="20% - Акцент4 2 2" xfId="322"/>
    <cellStyle name="20% - Акцент5 2 2" xfId="323"/>
    <cellStyle name="20% - Акцент6 2 2" xfId="324"/>
    <cellStyle name="40% - Accent1" xfId="325"/>
    <cellStyle name="40% - Accent2" xfId="326"/>
    <cellStyle name="40% - Accent3" xfId="327"/>
    <cellStyle name="40% - Accent4" xfId="328"/>
    <cellStyle name="40% - Accent5" xfId="329"/>
    <cellStyle name="40% - Accent6" xfId="330"/>
    <cellStyle name="40% - Акцент1 2 2" xfId="331"/>
    <cellStyle name="40% - Акцент2 2 2" xfId="332"/>
    <cellStyle name="40% - Акцент3 2 2" xfId="333"/>
    <cellStyle name="40% - Акцент4 2 2" xfId="334"/>
    <cellStyle name="40% - Акцент5 2 2" xfId="335"/>
    <cellStyle name="40% - Акцент6 2 2" xfId="336"/>
    <cellStyle name="60% - Accent1" xfId="337"/>
    <cellStyle name="60% - Accent2" xfId="338"/>
    <cellStyle name="60% - Accent3" xfId="339"/>
    <cellStyle name="60% - Accent4" xfId="340"/>
    <cellStyle name="60% - Accent5" xfId="341"/>
    <cellStyle name="60% - Accent6" xfId="342"/>
    <cellStyle name="60% - Акцент1 2 2" xfId="343"/>
    <cellStyle name="60% - Акцент2 2 2" xfId="344"/>
    <cellStyle name="60% - Акцент3 2 2" xfId="345"/>
    <cellStyle name="60% - Акцент4 2 2" xfId="346"/>
    <cellStyle name="60% - Акцент5 2 2" xfId="347"/>
    <cellStyle name="60% - Акцент6 2 2" xfId="348"/>
    <cellStyle name="Accent1" xfId="349"/>
    <cellStyle name="Accent1 - 20%" xfId="350"/>
    <cellStyle name="Accent1 - 40%" xfId="351"/>
    <cellStyle name="Accent1 - 60%" xfId="352"/>
    <cellStyle name="Accent1_139 км - 2000" xfId="353"/>
    <cellStyle name="Accent2" xfId="354"/>
    <cellStyle name="Accent2 - 20%" xfId="355"/>
    <cellStyle name="Accent2 - 40%" xfId="356"/>
    <cellStyle name="Accent2 - 60%" xfId="357"/>
    <cellStyle name="Accent2_139 км - 2000" xfId="358"/>
    <cellStyle name="Accent3" xfId="359"/>
    <cellStyle name="Accent3 - 20%" xfId="360"/>
    <cellStyle name="Accent3 - 40%" xfId="361"/>
    <cellStyle name="Accent3 - 60%" xfId="362"/>
    <cellStyle name="Accent3_139 км - 2000" xfId="363"/>
    <cellStyle name="Accent4" xfId="364"/>
    <cellStyle name="Accent4 - 20%" xfId="365"/>
    <cellStyle name="Accent4 - 40%" xfId="366"/>
    <cellStyle name="Accent4 - 60%" xfId="367"/>
    <cellStyle name="Accent4_139 км - 2000" xfId="368"/>
    <cellStyle name="Accent5" xfId="369"/>
    <cellStyle name="Accent5 - 20%" xfId="370"/>
    <cellStyle name="Accent5 - 40%" xfId="371"/>
    <cellStyle name="Accent5 - 60%" xfId="372"/>
    <cellStyle name="Accent5_139 км - 2000" xfId="373"/>
    <cellStyle name="Accent6" xfId="374"/>
    <cellStyle name="Accent6 - 20%" xfId="375"/>
    <cellStyle name="Accent6 - 40%" xfId="376"/>
    <cellStyle name="Accent6 - 60%" xfId="377"/>
    <cellStyle name="Accent6_139 км - 2000" xfId="378"/>
    <cellStyle name="Bad" xfId="379"/>
    <cellStyle name="Calc Currency (0)" xfId="380"/>
    <cellStyle name="Calc Currency (2)" xfId="381"/>
    <cellStyle name="Calc Percent (0)" xfId="382"/>
    <cellStyle name="Calc Percent (1)" xfId="383"/>
    <cellStyle name="Calc Percent (2)" xfId="384"/>
    <cellStyle name="Calc Units (0)" xfId="385"/>
    <cellStyle name="Calc Units (1)" xfId="386"/>
    <cellStyle name="Calc Units (2)" xfId="387"/>
    <cellStyle name="Calculation" xfId="388"/>
    <cellStyle name="Category" xfId="389"/>
    <cellStyle name="Check Cell" xfId="390"/>
    <cellStyle name="Comma [0]_Definiti G3I" xfId="391"/>
    <cellStyle name="Comma [00]" xfId="392"/>
    <cellStyle name="Comma_Definiti G3I" xfId="393"/>
    <cellStyle name="Comma0" xfId="394"/>
    <cellStyle name="Cost" xfId="395"/>
    <cellStyle name="Currency [0]" xfId="396"/>
    <cellStyle name="Currency [00]" xfId="397"/>
    <cellStyle name="Currency_Definiti G3I" xfId="398"/>
    <cellStyle name="Date Short" xfId="399"/>
    <cellStyle name="done" xfId="400"/>
    <cellStyle name="done 2" xfId="401"/>
    <cellStyle name="done 2 2" xfId="402"/>
    <cellStyle name="done 3" xfId="403"/>
    <cellStyle name="done 3 2" xfId="404"/>
    <cellStyle name="done_14.12.2009 ИСТБ" xfId="405"/>
    <cellStyle name="Emphasis 1" xfId="406"/>
    <cellStyle name="Emphasis 2" xfId="407"/>
    <cellStyle name="Emphasis 3" xfId="408"/>
    <cellStyle name="Enter Currency (0)" xfId="409"/>
    <cellStyle name="Enter Currency (2)" xfId="410"/>
    <cellStyle name="Enter Units (0)" xfId="411"/>
    <cellStyle name="Enter Units (1)" xfId="412"/>
    <cellStyle name="Enter Units (2)" xfId="413"/>
    <cellStyle name="Equpment" xfId="414"/>
    <cellStyle name="Equpment Header" xfId="415"/>
    <cellStyle name="Euro" xfId="416"/>
    <cellStyle name="Euro 2" xfId="417"/>
    <cellStyle name="Euro 3" xfId="418"/>
    <cellStyle name="Euro 4" xfId="419"/>
    <cellStyle name="Euro 5" xfId="420"/>
    <cellStyle name="Euro 6" xfId="421"/>
    <cellStyle name="Euro 7" xfId="422"/>
    <cellStyle name="Euro 8" xfId="423"/>
    <cellStyle name="Euro 9" xfId="424"/>
    <cellStyle name="Explanatory Text" xfId="425"/>
    <cellStyle name="Good" xfId="426"/>
    <cellStyle name="GROS" xfId="427"/>
    <cellStyle name="GROS 2" xfId="428"/>
    <cellStyle name="GROS 2 2" xfId="429"/>
    <cellStyle name="GROS 3" xfId="430"/>
    <cellStyle name="GROS 3 2" xfId="431"/>
    <cellStyle name="GROS_14.12.2009 ИСТБ" xfId="432"/>
    <cellStyle name="Header1" xfId="433"/>
    <cellStyle name="Header2" xfId="434"/>
    <cellStyle name="Heading 1" xfId="435"/>
    <cellStyle name="Heading 2" xfId="436"/>
    <cellStyle name="Heading 3" xfId="437"/>
    <cellStyle name="Heading 4" xfId="438"/>
    <cellStyle name="Iau?iue_AMP GENERAL " xfId="439"/>
    <cellStyle name="Input" xfId="440"/>
    <cellStyle name="Link Currency (0)" xfId="441"/>
    <cellStyle name="Link Currency (2)" xfId="442"/>
    <cellStyle name="Link Units (0)" xfId="443"/>
    <cellStyle name="Link Units (1)" xfId="444"/>
    <cellStyle name="Link Units (2)" xfId="445"/>
    <cellStyle name="Linked Cell" xfId="446"/>
    <cellStyle name="Model" xfId="447"/>
    <cellStyle name="Neutral" xfId="448"/>
    <cellStyle name="Normal_ALLIED TELESIS" xfId="449"/>
    <cellStyle name="Normal1" xfId="450"/>
    <cellStyle name="Normalny_R98-010all" xfId="451"/>
    <cellStyle name="Note" xfId="452"/>
    <cellStyle name="Note 2" xfId="453"/>
    <cellStyle name="Note 3" xfId="454"/>
    <cellStyle name="Note 4" xfId="455"/>
    <cellStyle name="Note 5" xfId="456"/>
    <cellStyle name="Note 6" xfId="457"/>
    <cellStyle name="Note 7" xfId="458"/>
    <cellStyle name="Note 8" xfId="459"/>
    <cellStyle name="Note 9" xfId="460"/>
    <cellStyle name="Output" xfId="461"/>
    <cellStyle name="Percent [0]" xfId="462"/>
    <cellStyle name="Percent [00]" xfId="463"/>
    <cellStyle name="PrePop Currency (0)" xfId="464"/>
    <cellStyle name="PrePop Currency (2)" xfId="465"/>
    <cellStyle name="PrePop Units (0)" xfId="466"/>
    <cellStyle name="PrePop Units (1)" xfId="467"/>
    <cellStyle name="PrePop Units (2)" xfId="468"/>
    <cellStyle name="Price" xfId="469"/>
    <cellStyle name="S0" xfId="470"/>
    <cellStyle name="S0 2" xfId="471"/>
    <cellStyle name="S1" xfId="472"/>
    <cellStyle name="S1 2" xfId="473"/>
    <cellStyle name="S10" xfId="474"/>
    <cellStyle name="S10 2" xfId="475"/>
    <cellStyle name="S11" xfId="476"/>
    <cellStyle name="S11 2" xfId="477"/>
    <cellStyle name="S12" xfId="478"/>
    <cellStyle name="S12 2" xfId="479"/>
    <cellStyle name="S13" xfId="480"/>
    <cellStyle name="S13 2" xfId="481"/>
    <cellStyle name="S14" xfId="482"/>
    <cellStyle name="S14 2" xfId="483"/>
    <cellStyle name="S15" xfId="484"/>
    <cellStyle name="S15 2" xfId="485"/>
    <cellStyle name="S16" xfId="486"/>
    <cellStyle name="S17" xfId="487"/>
    <cellStyle name="S18" xfId="488"/>
    <cellStyle name="S19" xfId="489"/>
    <cellStyle name="S2" xfId="490"/>
    <cellStyle name="S2 2" xfId="491"/>
    <cellStyle name="S20" xfId="492"/>
    <cellStyle name="S3" xfId="493"/>
    <cellStyle name="S3 2" xfId="494"/>
    <cellStyle name="S4" xfId="495"/>
    <cellStyle name="S4 2" xfId="496"/>
    <cellStyle name="S5" xfId="497"/>
    <cellStyle name="S6" xfId="498"/>
    <cellStyle name="S6 2" xfId="499"/>
    <cellStyle name="S7" xfId="500"/>
    <cellStyle name="S7 2" xfId="501"/>
    <cellStyle name="S8" xfId="502"/>
    <cellStyle name="S8 2" xfId="503"/>
    <cellStyle name="S8 3" xfId="504"/>
    <cellStyle name="S8_Копия Майкоп-Самурская-Сочи_ОБЩ_00" xfId="505"/>
    <cellStyle name="S9" xfId="506"/>
    <cellStyle name="S9 2" xfId="507"/>
    <cellStyle name="Sheet Title" xfId="508"/>
    <cellStyle name="Standard_$0595" xfId="509"/>
    <cellStyle name="Style 1" xfId="510"/>
    <cellStyle name="subhead" xfId="511"/>
    <cellStyle name="Text Indent A" xfId="512"/>
    <cellStyle name="Text Indent B" xfId="513"/>
    <cellStyle name="Text Indent C" xfId="514"/>
    <cellStyle name="Title" xfId="515"/>
    <cellStyle name="Total" xfId="516"/>
    <cellStyle name="Unit" xfId="517"/>
    <cellStyle name="USD" xfId="518"/>
    <cellStyle name="USD 2" xfId="519"/>
    <cellStyle name="Warning Text" xfId="520"/>
    <cellStyle name="Акт" xfId="521"/>
    <cellStyle name="АктМТСН" xfId="522"/>
    <cellStyle name="АктМТСН 2" xfId="523"/>
    <cellStyle name="АктМТСН 3" xfId="524"/>
    <cellStyle name="Акцент1 2 2" xfId="525"/>
    <cellStyle name="Акцент2 2 2" xfId="526"/>
    <cellStyle name="Акцент3 2 2" xfId="527"/>
    <cellStyle name="Акцент4 2 2" xfId="528"/>
    <cellStyle name="Акцент5 2 2" xfId="529"/>
    <cellStyle name="Акцент6 2 2" xfId="530"/>
    <cellStyle name="Ввод  2 2" xfId="531"/>
    <cellStyle name="ВедРесурсов" xfId="532"/>
    <cellStyle name="ВедРесурсовАкт" xfId="533"/>
    <cellStyle name="Вывод 2 2" xfId="534"/>
    <cellStyle name="Вычисление 2 2" xfId="535"/>
    <cellStyle name="Гиперссылка" xfId="770" builtinId="8"/>
    <cellStyle name="Гиперссылка 2" xfId="536"/>
    <cellStyle name="Группа" xfId="537"/>
    <cellStyle name="Денежный [0] 2" xfId="538"/>
    <cellStyle name="Денежный [0] 3" xfId="539"/>
    <cellStyle name="Денежный 2" xfId="540"/>
    <cellStyle name="Денежняй [0]_Приложение №21" xfId="541"/>
    <cellStyle name="Заголовок 1 2 2" xfId="542"/>
    <cellStyle name="Заголовок 2 2 2" xfId="543"/>
    <cellStyle name="Заголовок 3 2 2" xfId="544"/>
    <cellStyle name="Заголовок 4 2 2" xfId="545"/>
    <cellStyle name="Заголовок2" xfId="546"/>
    <cellStyle name="Звезды" xfId="547"/>
    <cellStyle name="Звезды 2" xfId="548"/>
    <cellStyle name="Итог 2 2" xfId="549"/>
    <cellStyle name="Итоги" xfId="550"/>
    <cellStyle name="ИтогоАктБазЦ" xfId="551"/>
    <cellStyle name="ИтогоАктБИМ" xfId="552"/>
    <cellStyle name="ИтогоАктБИМ 2" xfId="553"/>
    <cellStyle name="ИтогоАктБИМ 3" xfId="554"/>
    <cellStyle name="ИтогоАктРесМет" xfId="555"/>
    <cellStyle name="ИтогоАктРесМет 2" xfId="556"/>
    <cellStyle name="ИтогоАктРесМет 3" xfId="557"/>
    <cellStyle name="ИтогоБазЦ" xfId="558"/>
    <cellStyle name="ИтогоБИМ" xfId="559"/>
    <cellStyle name="ИтогоБИМ 2" xfId="560"/>
    <cellStyle name="ИтогоБИМ 3" xfId="561"/>
    <cellStyle name="ИтогоРесМет" xfId="562"/>
    <cellStyle name="ИтогоРесМет 2" xfId="563"/>
    <cellStyle name="ИтогоРесМет 3" xfId="564"/>
    <cellStyle name="Контрольная ячейка 2 2" xfId="565"/>
    <cellStyle name="ЛокСмета" xfId="566"/>
    <cellStyle name="ЛокСмМТСН" xfId="567"/>
    <cellStyle name="ЛокСмМТСН 2" xfId="568"/>
    <cellStyle name="ЛокСмМТСН 3" xfId="569"/>
    <cellStyle name="М29" xfId="570"/>
    <cellStyle name="М29 2" xfId="571"/>
    <cellStyle name="М29 3" xfId="572"/>
    <cellStyle name="Название 2 2" xfId="573"/>
    <cellStyle name="Нейтральный 2 2" xfId="574"/>
    <cellStyle name="ОбСмета" xfId="575"/>
    <cellStyle name="ОбСмета 2" xfId="576"/>
    <cellStyle name="ОбСмета 3" xfId="577"/>
    <cellStyle name="Обычный" xfId="0" builtinId="0"/>
    <cellStyle name="Обычный 10" xfId="578"/>
    <cellStyle name="Обычный 10 2" xfId="579"/>
    <cellStyle name="Обычный 10 2 2" xfId="580"/>
    <cellStyle name="Обычный 10 3" xfId="581"/>
    <cellStyle name="Обычный 10 4" xfId="582"/>
    <cellStyle name="Обычный 100" xfId="583"/>
    <cellStyle name="Обычный 11" xfId="584"/>
    <cellStyle name="Обычный 11 2" xfId="585"/>
    <cellStyle name="Обычный 11 3" xfId="586"/>
    <cellStyle name="Обычный 11 3 2" xfId="587"/>
    <cellStyle name="Обычный 12" xfId="588"/>
    <cellStyle name="Обычный 13" xfId="589"/>
    <cellStyle name="Обычный 13 2" xfId="590"/>
    <cellStyle name="Обычный 14" xfId="591"/>
    <cellStyle name="Обычный 15" xfId="592"/>
    <cellStyle name="Обычный 16" xfId="593"/>
    <cellStyle name="Обычный 17" xfId="594"/>
    <cellStyle name="Обычный 17 2" xfId="3"/>
    <cellStyle name="Обычный 18" xfId="595"/>
    <cellStyle name="Обычный 2" xfId="596"/>
    <cellStyle name="Обычный 2 2" xfId="597"/>
    <cellStyle name="Обычный 2 2 2" xfId="598"/>
    <cellStyle name="Обычный 2 3" xfId="599"/>
    <cellStyle name="Обычный 2 4" xfId="600"/>
    <cellStyle name="Обычный 2_26.01.11 Страхование 2011" xfId="601"/>
    <cellStyle name="Обычный 3" xfId="602"/>
    <cellStyle name="Обычный 3 2" xfId="603"/>
    <cellStyle name="Обычный 3 3" xfId="604"/>
    <cellStyle name="Обычный 3 4" xfId="605"/>
    <cellStyle name="Обычный 3 4 2" xfId="606"/>
    <cellStyle name="Обычный 3 5" xfId="607"/>
    <cellStyle name="Обычный 4" xfId="608"/>
    <cellStyle name="Обычный 4 2" xfId="609"/>
    <cellStyle name="Обычный 5" xfId="610"/>
    <cellStyle name="Обычный 6" xfId="611"/>
    <cellStyle name="Обычный 6 2" xfId="612"/>
    <cellStyle name="Обычный 6 2 2" xfId="613"/>
    <cellStyle name="Обычный 6 3" xfId="614"/>
    <cellStyle name="Обычный 7" xfId="615"/>
    <cellStyle name="Обычный 7 2" xfId="616"/>
    <cellStyle name="Обычный 7 2 2" xfId="617"/>
    <cellStyle name="Обычный 7 2 3" xfId="771"/>
    <cellStyle name="Обычный 7 3" xfId="618"/>
    <cellStyle name="Обычный 7 3 2" xfId="619"/>
    <cellStyle name="Обычный 8" xfId="620"/>
    <cellStyle name="Обычный 8 2" xfId="621"/>
    <cellStyle name="Обычный 8 2 2" xfId="622"/>
    <cellStyle name="Обычный 8 3" xfId="623"/>
    <cellStyle name="Обычный 9" xfId="624"/>
    <cellStyle name="Обычный 9 2" xfId="625"/>
    <cellStyle name="Параметр" xfId="626"/>
    <cellStyle name="ПеременныеСметы" xfId="627"/>
    <cellStyle name="Плохой 2 2" xfId="628"/>
    <cellStyle name="Пояснение 2 2" xfId="629"/>
    <cellStyle name="Примечание 2" xfId="630"/>
    <cellStyle name="Примечание 2 2" xfId="631"/>
    <cellStyle name="Примечание 2 3" xfId="632"/>
    <cellStyle name="Примечание 2 4" xfId="633"/>
    <cellStyle name="Примечание 3" xfId="634"/>
    <cellStyle name="Примечание 3 2" xfId="635"/>
    <cellStyle name="Примечание 3 3" xfId="636"/>
    <cellStyle name="Примечание 3 4" xfId="637"/>
    <cellStyle name="Процентный" xfId="2" builtinId="5"/>
    <cellStyle name="Процентный 2" xfId="638"/>
    <cellStyle name="Процентный 2 10" xfId="639"/>
    <cellStyle name="Процентный 2 11" xfId="640"/>
    <cellStyle name="Процентный 2 12" xfId="641"/>
    <cellStyle name="Процентный 2 2" xfId="642"/>
    <cellStyle name="Процентный 2 2 2" xfId="643"/>
    <cellStyle name="Процентный 2 2 3" xfId="644"/>
    <cellStyle name="Процентный 2 2 4" xfId="645"/>
    <cellStyle name="Процентный 2 2 5" xfId="646"/>
    <cellStyle name="Процентный 2 2 6" xfId="647"/>
    <cellStyle name="Процентный 2 2 7" xfId="648"/>
    <cellStyle name="Процентный 2 2 8" xfId="649"/>
    <cellStyle name="Процентный 2 2 9" xfId="650"/>
    <cellStyle name="Процентный 2 3" xfId="651"/>
    <cellStyle name="Процентный 2 3 2" xfId="652"/>
    <cellStyle name="Процентный 2 3 3" xfId="653"/>
    <cellStyle name="Процентный 2 3 4" xfId="654"/>
    <cellStyle name="Процентный 2 3 5" xfId="655"/>
    <cellStyle name="Процентный 2 3 6" xfId="656"/>
    <cellStyle name="Процентный 2 3 7" xfId="657"/>
    <cellStyle name="Процентный 2 3 8" xfId="658"/>
    <cellStyle name="Процентный 2 3 9" xfId="659"/>
    <cellStyle name="Процентный 2 4" xfId="660"/>
    <cellStyle name="Процентный 2 4 10" xfId="661"/>
    <cellStyle name="Процентный 2 4 2" xfId="662"/>
    <cellStyle name="Процентный 2 4 3" xfId="663"/>
    <cellStyle name="Процентный 2 4 4" xfId="664"/>
    <cellStyle name="Процентный 2 4 5" xfId="665"/>
    <cellStyle name="Процентный 2 4 6" xfId="666"/>
    <cellStyle name="Процентный 2 4 7" xfId="667"/>
    <cellStyle name="Процентный 2 4 8" xfId="668"/>
    <cellStyle name="Процентный 2 4 9" xfId="669"/>
    <cellStyle name="Процентный 2 5" xfId="670"/>
    <cellStyle name="Процентный 2 6" xfId="671"/>
    <cellStyle name="Процентный 2 7" xfId="672"/>
    <cellStyle name="Процентный 2 8" xfId="673"/>
    <cellStyle name="Процентный 2 9" xfId="674"/>
    <cellStyle name="Процентный 3" xfId="675"/>
    <cellStyle name="Процентный 3 2" xfId="676"/>
    <cellStyle name="Процентный 3 3" xfId="677"/>
    <cellStyle name="Процентный 3 4" xfId="678"/>
    <cellStyle name="Процентный 3 5" xfId="679"/>
    <cellStyle name="Процентный 3 6" xfId="680"/>
    <cellStyle name="Процентный 3 7" xfId="681"/>
    <cellStyle name="Процентный 3 8" xfId="682"/>
    <cellStyle name="Процентный 3 9" xfId="683"/>
    <cellStyle name="Процентный 4" xfId="684"/>
    <cellStyle name="Процентный 4 2" xfId="685"/>
    <cellStyle name="Процентный 4 3" xfId="686"/>
    <cellStyle name="Процентный 4 4" xfId="687"/>
    <cellStyle name="Процентный 4 5" xfId="688"/>
    <cellStyle name="Процентный 4 6" xfId="689"/>
    <cellStyle name="Процентный 4 7" xfId="690"/>
    <cellStyle name="Процентный 4 8" xfId="691"/>
    <cellStyle name="Процентный 4 9" xfId="692"/>
    <cellStyle name="Процентный 5" xfId="693"/>
    <cellStyle name="Процентный 5 2" xfId="694"/>
    <cellStyle name="Процентный 5 3" xfId="695"/>
    <cellStyle name="Процентный 5 4" xfId="696"/>
    <cellStyle name="Процентный 5 5" xfId="697"/>
    <cellStyle name="Процентный 5 6" xfId="698"/>
    <cellStyle name="Процентный 5 7" xfId="699"/>
    <cellStyle name="Процентный 5 8" xfId="700"/>
    <cellStyle name="Процентный 5 9" xfId="701"/>
    <cellStyle name="Процентный 6" xfId="702"/>
    <cellStyle name="Процентный 6 2" xfId="703"/>
    <cellStyle name="Процентный 6 3" xfId="704"/>
    <cellStyle name="РесСмета" xfId="705"/>
    <cellStyle name="СводкаСтоимРаб" xfId="706"/>
    <cellStyle name="СводРасч" xfId="707"/>
    <cellStyle name="СводРасч 2" xfId="708"/>
    <cellStyle name="СводРасч 3" xfId="709"/>
    <cellStyle name="Связанная ячейка 2 2" xfId="710"/>
    <cellStyle name="Стиль 1" xfId="711"/>
    <cellStyle name="Стиль 1 2" xfId="712"/>
    <cellStyle name="Стиль 1_14.12.2009 ИСТБ" xfId="713"/>
    <cellStyle name="ТЕКСТ" xfId="714"/>
    <cellStyle name="Текст предупреждения 2 2" xfId="715"/>
    <cellStyle name="Титул" xfId="716"/>
    <cellStyle name="Тысячи [0]_3Com" xfId="717"/>
    <cellStyle name="Тысячи_3Com" xfId="718"/>
    <cellStyle name="Финансовый" xfId="1" builtinId="3"/>
    <cellStyle name="Финансовый [0] 2" xfId="719"/>
    <cellStyle name="Финансовый 10" xfId="720"/>
    <cellStyle name="Финансовый 11" xfId="721"/>
    <cellStyle name="Финансовый 12" xfId="722"/>
    <cellStyle name="Финансовый 13" xfId="723"/>
    <cellStyle name="Финансовый 14" xfId="724"/>
    <cellStyle name="Финансовый 15" xfId="725"/>
    <cellStyle name="Финансовый 16" xfId="726"/>
    <cellStyle name="Финансовый 17" xfId="727"/>
    <cellStyle name="Финансовый 2" xfId="728"/>
    <cellStyle name="Финансовый 2 10" xfId="729"/>
    <cellStyle name="Финансовый 2 10 2" xfId="730"/>
    <cellStyle name="Финансовый 2 2" xfId="731"/>
    <cellStyle name="Финансовый 2 2 2" xfId="732"/>
    <cellStyle name="Финансовый 2 2 3" xfId="733"/>
    <cellStyle name="Финансовый 2 2 4" xfId="734"/>
    <cellStyle name="Финансовый 2 2 5" xfId="735"/>
    <cellStyle name="Финансовый 2 2 6" xfId="736"/>
    <cellStyle name="Финансовый 2 2 7" xfId="737"/>
    <cellStyle name="Финансовый 2 2 8" xfId="738"/>
    <cellStyle name="Финансовый 2 2 9" xfId="739"/>
    <cellStyle name="Финансовый 2 3" xfId="740"/>
    <cellStyle name="Финансовый 2 3 2" xfId="741"/>
    <cellStyle name="Финансовый 2 4" xfId="742"/>
    <cellStyle name="Финансовый 2 5" xfId="743"/>
    <cellStyle name="Финансовый 2 6" xfId="744"/>
    <cellStyle name="Финансовый 2 7" xfId="745"/>
    <cellStyle name="Финансовый 2 8" xfId="746"/>
    <cellStyle name="Финансовый 2 9" xfId="747"/>
    <cellStyle name="Финансовый 3" xfId="748"/>
    <cellStyle name="Финансовый 3 2" xfId="749"/>
    <cellStyle name="Финансовый 3 3" xfId="750"/>
    <cellStyle name="Финансовый 4" xfId="751"/>
    <cellStyle name="Финансовый 5" xfId="752"/>
    <cellStyle name="Финансовый 6" xfId="753"/>
    <cellStyle name="Финансовый 7" xfId="754"/>
    <cellStyle name="Финансовый 8" xfId="755"/>
    <cellStyle name="Финансовый 9" xfId="756"/>
    <cellStyle name="Хвост" xfId="757"/>
    <cellStyle name="Хороший 2 2" xfId="758"/>
    <cellStyle name="Цена" xfId="759"/>
    <cellStyle name="Цена 2" xfId="760"/>
    <cellStyle name="ЏђЋ–…Ќ’Ќ›‰" xfId="761"/>
    <cellStyle name="Шаблон-КП-РРЛ8-15" xfId="762"/>
    <cellStyle name="ьber" xfId="763"/>
    <cellStyle name="ьber 2" xfId="764"/>
    <cellStyle name="ьber 2 2" xfId="765"/>
    <cellStyle name="ьber 3" xfId="766"/>
    <cellStyle name="ьber 3 2" xfId="767"/>
    <cellStyle name="ьber_14.12.2009 ИСТБ" xfId="768"/>
    <cellStyle name="Экспертиза" xfId="769"/>
  </cellStyles>
  <dxfs count="8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2;&#1086;&#1080;%20&#1076;&#1086;&#1082;&#1091;&#1084;&#1077;&#1085;&#1090;&#1099;\&#1041;&#1088;&#1103;&#1085;&#1089;&#108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5;&#1088;&#1086;&#1077;&#1082;&#1090;\&#1055;&#1088;&#1086;&#1077;&#1082;&#1090;&#1099;\&#1062;&#1077;&#1085;&#1090;&#1088;&#1086;&#1073;&#1072;&#1085;&#1082;\&#1041;&#1088;&#1103;&#1085;&#1089;&#1082;&#1072;&#1103;%20&#1086;&#1073;&#1083;&#1072;&#1089;&#1090;&#1100;\&#1059;&#1075;&#1083;&#1099;%20(&#1041;&#1088;&#1103;&#1085;&#1089;&#1082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iljina/Application%20Data/Microsoft/Excel/notes6030C8/Documents%20and%20Settings/KukreshZI/Local%20Settings/Temporary%20Internet%20Files/OLK7/Zarplata_1/&#1044;&#1077;&#1085;&#1080;&#1089;/&#1089;&#1086;&#1093;&#1088;&#1072;&#1085;&#1080;&#1090;&#110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1\Netwrkng\WORK\Project_Price_1-99.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iist486\&#1085;&#1086;&#1074;&#1072;&#1103;%20&#1087;&#1072;&#1087;&#1082;&#1072;\Docs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polikw2k\BLANK\&#1054;&#1073;&#1097;&#1080;&#1077;%20&#1076;&#1072;&#1085;&#1085;&#1099;&#1077;%20_format%20(electr)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\CurProjects\Working_objects\BalticZavod\&#1048;&#1042;&#1062;%20(62-01-001)\62-01-&#1057;&#1057;.001\Spec%20&#1048;&#1042;&#1062;(16.08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Tkachev/Ttt_/Objects/&#1055;&#1057;&#1041;/PSBkrasnogvard_v4_0909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iist486\&#1085;&#1086;&#1074;&#1072;&#1103;%20&#1087;&#1072;&#1087;&#1082;&#1072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смета 2 проект. работы"/>
      <sheetName val="карты"/>
      <sheetName val="геол"/>
      <sheetName val="3 РД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Лист1"/>
      <sheetName val="свод 2"/>
      <sheetName val="OCK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93-110"/>
      <sheetName val="Данные для расчёта сметы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ХЗ"/>
      <sheetName val="1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Баланс (Ф1)"/>
      <sheetName val="свод (2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 см мон (2)"/>
      <sheetName val="Коэфф"/>
      <sheetName val="св см Бр нов (2)"/>
      <sheetName val="См Б"/>
      <sheetName val="Cпец Б"/>
      <sheetName val="св см Суз нов"/>
      <sheetName val="См Суз"/>
      <sheetName val="CпецС"/>
      <sheetName val="св см Поч н   "/>
      <sheetName val="См Поч"/>
      <sheetName val="CпецПоч"/>
      <sheetName val="св см Лок н  "/>
      <sheetName val="См Локоть"/>
      <sheetName val="CпецЛок"/>
      <sheetName val="св см Тр"/>
      <sheetName val="См Труб"/>
      <sheetName val="CпецТруб"/>
      <sheetName val="св см Уне"/>
      <sheetName val="См Ун"/>
      <sheetName val="CпецУн"/>
      <sheetName val="св см Дуб н  (2)"/>
      <sheetName val="св Дуб"/>
      <sheetName val="См Дуб"/>
      <sheetName val="CпецДуб"/>
      <sheetName val="св см Кл н"/>
      <sheetName val="См Клет"/>
      <sheetName val="CпецКлет "/>
      <sheetName val="св см Кл им н "/>
      <sheetName val="См Клим"/>
      <sheetName val="CпецКлим"/>
      <sheetName val="св см жук"/>
      <sheetName val="См жук"/>
      <sheetName val="Cпецжук"/>
      <sheetName val="св см Дят  (2)"/>
      <sheetName val="См Дят"/>
      <sheetName val="CпецДят"/>
      <sheetName val="св см Клинц н "/>
      <sheetName val="См Клинц"/>
      <sheetName val="Cпец Клинц"/>
      <sheetName val="св см Сур нов"/>
      <sheetName val="См Сураж"/>
      <sheetName val="Cпец Сураж"/>
      <sheetName val="СводнСР"/>
      <sheetName val="Командировочн"/>
      <sheetName val="матНеучтЦенЭМ"/>
      <sheetName val="СпецЭМ"/>
      <sheetName val="коэф"/>
      <sheetName val="матНеучтЦенПолы"/>
      <sheetName val="СпецПолы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  <sheetName val="ЛЧ Р"/>
      <sheetName val="Исх."/>
    </sheetNames>
    <sheetDataSet>
      <sheetData sheetId="0" refreshError="1"/>
      <sheetData sheetId="1" refreshError="1">
        <row r="1">
          <cell r="B1">
            <v>2.1600000000000001E-2</v>
          </cell>
        </row>
        <row r="2">
          <cell r="B2">
            <v>1.4E-2</v>
          </cell>
        </row>
        <row r="3">
          <cell r="B3">
            <v>26.82</v>
          </cell>
        </row>
        <row r="4">
          <cell r="B4">
            <v>18.113</v>
          </cell>
        </row>
        <row r="6">
          <cell r="B6">
            <v>5.0000000000000001E-3</v>
          </cell>
        </row>
        <row r="7">
          <cell r="B7">
            <v>0.02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График"/>
      <sheetName val="Смета"/>
      <sheetName val="Summary"/>
      <sheetName val="Зап-3- СЦБ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ПДР"/>
      <sheetName val="см8"/>
      <sheetName val="DATA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вариант"/>
      <sheetName val="6.14_КР"/>
      <sheetName val="Обновление"/>
      <sheetName val="Цена"/>
      <sheetName val="Product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информация"/>
      <sheetName val="13.1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Данные_для_расчёта_сметы"/>
      <sheetName val="6_14_КР"/>
      <sheetName val="свод_2"/>
      <sheetName val="Зап-3-_СЦБ"/>
      <sheetName val="13_1"/>
      <sheetName val="Пример_расчета"/>
      <sheetName val="СметаСводная_Рыб"/>
      <sheetName val="sapactivexlhiddensheet"/>
      <sheetName val="К.рын"/>
      <sheetName val="Сводная смета"/>
      <sheetName val="Текущие_цены"/>
      <sheetName val="отчет_эл_эн__2000"/>
      <sheetName val="к_84-к_83"/>
      <sheetName val="6.3"/>
      <sheetName val="6.7"/>
      <sheetName val="6.3.1.3"/>
      <sheetName val="Лист2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Восстановл_Лист3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изыскания 2"/>
      <sheetName val="КП к ГК"/>
      <sheetName val="Summary"/>
      <sheetName val="OCK1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СС"/>
      <sheetName val="Переменные и константы"/>
      <sheetName val="вариант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информация"/>
      <sheetName val="Приложение 2"/>
      <sheetName val="ИД1"/>
      <sheetName val="A54НДС"/>
      <sheetName val="ЭХ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 refreshError="1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глы"/>
      <sheetName val="Готовность"/>
      <sheetName val="CKK"/>
      <sheetName val="Щиты"/>
      <sheetName val="DATA"/>
      <sheetName val="СводнСР"/>
      <sheetName val="Командировочн"/>
      <sheetName val="матНеучтЦенПолы"/>
      <sheetName val="СпецПолы"/>
      <sheetName val="матНеучтЦенЭМ"/>
      <sheetName val="СпецЭМ"/>
      <sheetName val="коэф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  <sheetName val="Коэфф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B4">
            <v>1.2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ИГ1"/>
      <sheetName val="свод 3"/>
      <sheetName val="ПДР"/>
      <sheetName val="ИД"/>
      <sheetName val="Ачинский НПЗ"/>
      <sheetName val="Данные для расчёта сметы"/>
      <sheetName val="КП к ГК"/>
      <sheetName val="К"/>
      <sheetName val="Смета-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топография"/>
    </sheetNames>
    <sheetDataSet>
      <sheetData sheetId="0"/>
      <sheetData sheetId="1">
        <row r="2">
          <cell r="A2">
            <v>25</v>
          </cell>
        </row>
      </sheetData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ucent"/>
      <sheetName val="VERO"/>
      <sheetName val="RITTAL"/>
      <sheetName val="LEGRAND"/>
      <sheetName val="Works"/>
      <sheetName val="крепеж"/>
      <sheetName val="исключ ЭХЗ"/>
      <sheetName val="Лист1"/>
      <sheetName val="Обновление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ИГ1"/>
      <sheetName val="свод 2"/>
      <sheetName val="свод1"/>
      <sheetName val="См 1 наруж.водопровод"/>
      <sheetName val="СметаСводная Рыб"/>
      <sheetName val="#ССЫЛКА"/>
      <sheetName val="СметаСводная Колпино"/>
      <sheetName val="свод"/>
      <sheetName val="Ачинский НПЗ"/>
      <sheetName val="Материалы"/>
      <sheetName val="см8"/>
      <sheetName val="Summary"/>
      <sheetName val="См3 СЦБ-зап"/>
      <sheetName val="Хаттон 90.90 Femco"/>
      <sheetName val="Лист1"/>
      <sheetName val="Зап-3- СЦБ"/>
      <sheetName val="х"/>
      <sheetName val="Стр1По"/>
      <sheetName val="Коэф КВ"/>
      <sheetName val="топо"/>
      <sheetName val="Journals"/>
      <sheetName val="ц_1991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Коэфф1."/>
      <sheetName val="Кл-р SysTel"/>
      <sheetName val="СПРПФ"/>
      <sheetName val="шабло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sapactivexlhiddensheet"/>
      <sheetName val="КП Прим (3)"/>
      <sheetName val="1.3"/>
      <sheetName val="Калькуляция_2012"/>
      <sheetName val="1.2.1-Проект"/>
      <sheetName val="Итог"/>
      <sheetName val="4"/>
      <sheetName val="Землеотвод"/>
      <sheetName val="КП к снег Рыбинская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Объемы работ по ПВ"/>
      <sheetName val="СметаСводная 1 оч"/>
      <sheetName val="К"/>
      <sheetName val="Смета-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шаблон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СметаСводная 1 оч"/>
      <sheetName val="Таблица 4 АСУТП"/>
      <sheetName val="Смета 5.2. Кусты25,29,31,65"/>
      <sheetName val="НМА"/>
      <sheetName val="list"/>
      <sheetName val="Итог"/>
      <sheetName val="Обновление"/>
      <sheetName val="Цена"/>
      <sheetName val="Product"/>
      <sheetName val="Подрядчики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"/>
      <sheetName val="сохранить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Зап-3- СЦБ"/>
      <sheetName val="Шкаф"/>
      <sheetName val="Прайс лист"/>
      <sheetName val="ПДР"/>
      <sheetName val="Пример расчета"/>
      <sheetName val="СМЕТА проект"/>
      <sheetName val="График"/>
      <sheetName val="Лист1"/>
      <sheetName val="Суточная"/>
      <sheetName val="3.1"/>
      <sheetName val="Счет-Фактура"/>
      <sheetName val="13.1"/>
      <sheetName val="Коммерческие расходы"/>
      <sheetName val="ИД"/>
      <sheetName val="СС замеч с ответами"/>
      <sheetName val="Summary"/>
      <sheetName val="Calc"/>
      <sheetName val="ID"/>
      <sheetName val="ПДР ООО &quot;Юкос ФБЦ&quot;"/>
      <sheetName val="топо"/>
      <sheetName val="Упр"/>
      <sheetName val="total"/>
      <sheetName val="Комплектация"/>
      <sheetName val="трубы"/>
      <sheetName val="СМР"/>
      <sheetName val="дороги"/>
      <sheetName val="все"/>
      <sheetName val="1"/>
      <sheetName val="ЭХЗ"/>
      <sheetName val="начало"/>
      <sheetName val="Main"/>
      <sheetName val="УП _2004"/>
      <sheetName val="Ачинский НПЗ"/>
      <sheetName val="к.84-к.83"/>
      <sheetName val="sapactivexlhiddensheet"/>
      <sheetName val="Курсы"/>
      <sheetName val="3.2"/>
      <sheetName val="3.3"/>
      <sheetName val="Р1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СС"/>
      <sheetName val="в работу"/>
      <sheetName val="1ПС"/>
      <sheetName val="РасчетКомандир1"/>
      <sheetName val="РасчетКомандир2"/>
      <sheetName val="Коэфф"/>
      <sheetName val="Смета2 проект. раб."/>
      <sheetName val="Кредиты"/>
      <sheetName val="вариант"/>
      <sheetName val="Табл38-7"/>
      <sheetName val="Смета 1"/>
      <sheetName val="РП"/>
      <sheetName val="данные"/>
      <sheetName val="Баланс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История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Лист опроса"/>
      <sheetName val="5ОборРабМест(HP)"/>
      <sheetName val="№5 СУБ Инж защ"/>
      <sheetName val="Сводная смета"/>
      <sheetName val="исходные данные"/>
      <sheetName val="расчетные таблицы"/>
      <sheetName val="HP и оргтехника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свод 3"/>
      <sheetName val="Амур ДОН"/>
      <sheetName val="справ."/>
      <sheetName val="справ_"/>
      <sheetName val="оборудован"/>
      <sheetName val="Перечень ИУ"/>
      <sheetName val="3.1 ТХ"/>
      <sheetName val="ЗП_ЮНГ"/>
      <sheetName val="1.3"/>
      <sheetName val="К.рын"/>
      <sheetName val="Землеотвод"/>
      <sheetName val="3.5"/>
      <sheetName val="справка"/>
      <sheetName val="суб.подряд"/>
      <sheetName val="ПСБ - ОЭ"/>
      <sheetName val="См3 СЦБ-зап"/>
      <sheetName val="СметаСводная Колпино"/>
      <sheetName val="Смета 2"/>
      <sheetName val="Вспомогательный"/>
      <sheetName val="20_Кредиты краткосрочные"/>
      <sheetName val="Перечень Заказчиков"/>
      <sheetName val="Переменные и константы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Св. смета"/>
      <sheetName val="РБС ИЗМ1"/>
      <sheetName val="Таблица 2"/>
      <sheetName val="Production and Spend"/>
      <sheetName val="OCK1"/>
      <sheetName val="Пояснение "/>
      <sheetName val="оператор"/>
      <sheetName val="исх_данные"/>
      <sheetName val="ст ГТМ"/>
      <sheetName val="Хар_"/>
      <sheetName val="С1_"/>
      <sheetName val="СтрЗапасов (2)"/>
      <sheetName val="Norm"/>
      <sheetName val="Lim"/>
      <sheetName val="Справочник"/>
      <sheetName val="PwC Copies from old models --&gt;&gt;"/>
      <sheetName val="Справочники"/>
      <sheetName val="Journals"/>
      <sheetName val="1155"/>
      <sheetName val="Смета2_проект__раб_"/>
      <sheetName val="Зап-3-_СЦБ"/>
      <sheetName val="свод_2"/>
      <sheetName val="Данные_для_расчёта_сметы"/>
      <sheetName val="Смета_1"/>
      <sheetName val="влад-таблица"/>
      <sheetName val="2002(v1)"/>
      <sheetName val="РН-ПНГ"/>
      <sheetName val="мсн"/>
      <sheetName val="мат"/>
      <sheetName val="ПОДПИСИ"/>
      <sheetName val="РАСЧЕТ"/>
      <sheetName val="КП (2)"/>
      <sheetName val="Бюджет"/>
      <sheetName val="изыскания 2"/>
      <sheetName val="КП к ГК"/>
      <sheetName val="Параметры_i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Капитальные затраты"/>
      <sheetName val="Opex personnel (Term facs)"/>
      <sheetName val="2.2 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од (2)"/>
      <sheetName val="Калплан ОИ2 Макм крестики"/>
      <sheetName val="кп ГК"/>
      <sheetName val="Справочные данные"/>
      <sheetName val="Б.Сатка"/>
      <sheetName val="суб_подряд"/>
      <sheetName val="ПСБ_-_ОЭ"/>
      <sheetName val="D"/>
      <sheetName val="4"/>
      <sheetName val="Калплан Кра"/>
      <sheetName val="6.11 новый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ЛЧ"/>
      <sheetName val="Leistungsakt"/>
      <sheetName val="Баланс (Ф1)"/>
      <sheetName val="Смета-Т"/>
      <sheetName val="Смета 3 Гидролог"/>
      <sheetName val="Записка СЦБ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Смета"/>
      <sheetName val="Зап-3- СЦБ"/>
      <sheetName val="СметаСводная павильон"/>
      <sheetName val="ЭХЗ"/>
      <sheetName val="Summary"/>
      <sheetName val="93-110"/>
      <sheetName val="Коэфф1."/>
      <sheetName val="сводная"/>
      <sheetName val="Данные для расчёта сметы"/>
      <sheetName val="см8"/>
      <sheetName val="свод"/>
      <sheetName val="Лист1"/>
      <sheetName val="Обновление"/>
      <sheetName val="Цена"/>
      <sheetName val="Product"/>
      <sheetName val="Шкаф"/>
      <sheetName val="Прайс лист"/>
      <sheetName val="Смета 1свод"/>
      <sheetName val="График"/>
      <sheetName val="ПДР"/>
      <sheetName val="Счет-Фактура"/>
      <sheetName val="СметаСводная снег"/>
      <sheetName val="1ПС"/>
      <sheetName val="Св. смета"/>
      <sheetName val="РБС ИЗМ1"/>
      <sheetName val="1"/>
      <sheetName val="Таблица 2"/>
      <sheetName val="СметаСводная"/>
      <sheetName val="СметаСводная Рыб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снег"/>
      <sheetName val="Данные для расчёта сметы"/>
      <sheetName val="Смета"/>
      <sheetName val="93-110"/>
      <sheetName val="ПДР"/>
      <sheetName val="сохранить"/>
      <sheetName val="см8"/>
      <sheetName val="Лист1"/>
      <sheetName val="Обновление"/>
      <sheetName val="РП"/>
      <sheetName val="1"/>
      <sheetName val="График"/>
      <sheetName val="Зап-3- СЦБ"/>
      <sheetName val="свод 2"/>
      <sheetName val="Шкаф"/>
      <sheetName val="Коэфф1."/>
      <sheetName val="Прайс лист"/>
      <sheetName val="Пример расчета"/>
      <sheetName val="СМЕТА проект"/>
      <sheetName val="Цена"/>
      <sheetName val="Product"/>
      <sheetName val="Суточная"/>
      <sheetName val="3.1"/>
      <sheetName val="Счет-Фактура"/>
      <sheetName val="13.1"/>
      <sheetName val="Коммерческие расходы"/>
      <sheetName val="ИД"/>
      <sheetName val="СС замеч с ответами"/>
      <sheetName val="Summary"/>
      <sheetName val="Calc"/>
      <sheetName val="ID"/>
      <sheetName val="ПДР ООО &quot;Юкос ФБЦ&quot;"/>
      <sheetName val="топо"/>
      <sheetName val="свод"/>
      <sheetName val="Упр"/>
      <sheetName val="total"/>
      <sheetName val="Комплектация"/>
      <sheetName val="трубы"/>
      <sheetName val="СМР"/>
      <sheetName val="дороги"/>
      <sheetName val="все"/>
      <sheetName val="DATA"/>
      <sheetName val="СметаСводная павильон"/>
      <sheetName val="сводная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Табл38-7"/>
      <sheetName val="вариант"/>
      <sheetName val="Разработка проекта"/>
      <sheetName val="КП НовоКов"/>
      <sheetName val="РасчетКомандир1"/>
      <sheetName val="РасчетКомандир2"/>
      <sheetName val="ЭХЗ"/>
      <sheetName val="к.84-к.83"/>
      <sheetName val="Лист опроса"/>
      <sheetName val="5ОборРабМест(HP)"/>
      <sheetName val="№5 СУБ Инж защ"/>
      <sheetName val="HP и оргтехника"/>
      <sheetName val="Лист2"/>
      <sheetName val="Коэфф"/>
      <sheetName val="Смета2 проект. раб."/>
      <sheetName val="Кредиты"/>
      <sheetName val="СС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рилож"/>
      <sheetName val="информация"/>
      <sheetName val="СметаСводная Рыб"/>
      <sheetName val="Смета 2"/>
      <sheetName val="1.3"/>
      <sheetName val="ИГ1"/>
      <sheetName val="К.рын"/>
      <sheetName val="Сводная смета"/>
      <sheetName val="Землеотвод"/>
      <sheetName val="свод1"/>
      <sheetName val="СметаСводная"/>
      <sheetName val="Хаттон 90.90 Femco"/>
      <sheetName val="ИД1"/>
      <sheetName val="шаблон"/>
      <sheetName val="свод общ"/>
      <sheetName val="2002(v2)"/>
      <sheetName val="справ."/>
      <sheetName val="справ_"/>
      <sheetName val="оборудован"/>
      <sheetName val="2002_v2_"/>
      <sheetName val="начало"/>
      <sheetName val="Main"/>
      <sheetName val="УП _2004"/>
      <sheetName val="Ачинский НПЗ"/>
      <sheetName val="Смета 1свод"/>
      <sheetName val="sapactivexlhiddensheet"/>
      <sheetName val="Смета 1"/>
      <sheetName val="Нормы"/>
      <sheetName val="таблица руководству"/>
      <sheetName val="Суточная добыча за неделю"/>
      <sheetName val="Таблица 4 АСУТП"/>
      <sheetName val="СметаСводная 1 оч"/>
      <sheetName val="СП"/>
      <sheetName val="смета СИД"/>
      <sheetName val="часы"/>
      <sheetName val="Итог"/>
      <sheetName val="АЧ"/>
      <sheetName val="ЗП_ЮНГ"/>
      <sheetName val="Лист3"/>
      <sheetName val="Январь"/>
      <sheetName val="кп"/>
      <sheetName val="Подрядчики"/>
      <sheetName val="фонтан разбитый2"/>
      <sheetName val="данные"/>
      <sheetName val="Баланс"/>
      <sheetName val="Production and Spend"/>
      <sheetName val="OCK1"/>
      <sheetName val="Пояснение "/>
      <sheetName val="list"/>
      <sheetName val="Прибыль опл"/>
      <sheetName val="исходные данные"/>
      <sheetName val="расчетные таблицы"/>
      <sheetName val="СметаСводная Колпино"/>
      <sheetName val="Перечень ИУ"/>
      <sheetName val="НМА"/>
      <sheetName val="оператор"/>
      <sheetName val="исх_данные"/>
      <sheetName val="ст ГТМ"/>
      <sheetName val="Смета 5.2. Кусты25,29,31,65"/>
      <sheetName val="изыскания 2"/>
      <sheetName val="мсн"/>
      <sheetName val="КП к ГК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3.1 ТХ"/>
      <sheetName val="3.5"/>
      <sheetName val="справка"/>
      <sheetName val="суб.подряд"/>
      <sheetName val="ПСБ - ОЭ"/>
      <sheetName val="См3 СЦБ-зап"/>
      <sheetName val="ИДвалка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матер."/>
      <sheetName val="КП Прим (3)"/>
      <sheetName val="кп (3)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3труба (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НМА"/>
      <sheetName val="оператор"/>
      <sheetName val="исх_данные"/>
      <sheetName val="ст ГТМ"/>
      <sheetName val="СметаСводная Колпино"/>
      <sheetName val="sapactivexlhiddensheet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Summary"/>
      <sheetName val="ЭХЗ"/>
      <sheetName val="Смета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вод 2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Summary"/>
      <sheetName val="ЭХЗ"/>
      <sheetName val="Смета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вод 2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данные _format (electr)_2"/>
      <sheetName val="Спецификация"/>
      <sheetName val="Lucent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nduit"/>
      <sheetName val="Panduit old"/>
      <sheetName val="расчет_каналов"/>
      <sheetName val="Test"/>
      <sheetName val="Spec ИВЦ"/>
      <sheetName val="Panduit (new)"/>
      <sheetName val="Оборуд в шкафах"/>
      <sheetName val="Выборка Заказчик"/>
      <sheetName val="ПДР"/>
    </sheetNames>
    <sheetDataSet>
      <sheetData sheetId="0" refreshError="1">
        <row r="4">
          <cell r="E4">
            <v>1.5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П"/>
      <sheetName val="КСТ"/>
      <sheetName val="ВЭРС"/>
      <sheetName val="Оборуд в шкафах"/>
      <sheetName val="UTP_и_каналы"/>
      <sheetName val="УКП (2)"/>
      <sheetName val="ВЭРС (2)"/>
    </sheetNames>
    <sheetDataSet>
      <sheetData sheetId="0" refreshError="1">
        <row r="3">
          <cell r="H3">
            <v>1.1499999999999999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ПДР"/>
      <sheetName val="13.1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1ПС"/>
      <sheetName val="Смета"/>
      <sheetName val="Сводная смета"/>
      <sheetName val="топо"/>
      <sheetName val="list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ЭХЗ"/>
      <sheetName val="Геология"/>
      <sheetName val="Геофизика"/>
      <sheetName val="Табл38-7"/>
      <sheetName val="Journals"/>
      <sheetName val="Параметры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HP и оргтехника"/>
      <sheetName val="к.84-к.83"/>
      <sheetName val="Шкаф"/>
      <sheetName val="Коэфф1."/>
      <sheetName val="Прайс лист"/>
      <sheetName val="СМЕТА проект"/>
      <sheetName val="5ОборРабМест(HP)"/>
      <sheetName val="Summary"/>
      <sheetName val="Зап-3- СЦБ"/>
      <sheetName val="Лист2"/>
      <sheetName val="шаблон"/>
      <sheetName val="свод 2"/>
      <sheetName val="трансформация1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13.1"/>
      <sheetName val="Destination"/>
      <sheetName val="УП _2004"/>
      <sheetName val="сохранить"/>
      <sheetName val="КП (2)"/>
      <sheetName val="OCK1"/>
      <sheetName val="ИД"/>
      <sheetName val="Calc"/>
      <sheetName val="sapactivexlhiddensheet"/>
      <sheetName val="breakdown"/>
      <sheetName val="Амур ДОН"/>
      <sheetName val="топо"/>
      <sheetName val="Материалы"/>
      <sheetName val="Коэф КВ"/>
      <sheetName val="М_1"/>
      <sheetName val="Сводная"/>
      <sheetName val="list"/>
      <sheetName val="Список"/>
      <sheetName val="исходные данные"/>
      <sheetName val="расчетные таблицы"/>
      <sheetName val="ПД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T96"/>
  <sheetViews>
    <sheetView workbookViewId="0">
      <selection activeCell="E10" sqref="E10"/>
    </sheetView>
  </sheetViews>
  <sheetFormatPr defaultRowHeight="12.75"/>
  <cols>
    <col min="1" max="1" width="3" style="4" customWidth="1"/>
    <col min="2" max="2" width="17" style="4" customWidth="1"/>
    <col min="3" max="3" width="13.28515625" style="4" customWidth="1"/>
    <col min="4" max="4" width="6.5703125" style="4" customWidth="1"/>
    <col min="5" max="5" width="13.5703125" style="4" customWidth="1"/>
    <col min="6" max="6" width="23" style="4" customWidth="1"/>
    <col min="7" max="7" width="9.42578125" style="4" customWidth="1"/>
    <col min="8" max="8" width="10.42578125" style="4" customWidth="1"/>
    <col min="9" max="9" width="3.5703125" style="5" customWidth="1"/>
    <col min="10" max="10" width="10.140625" style="4" bestFit="1" customWidth="1"/>
    <col min="11" max="13" width="9.140625" style="4"/>
    <col min="14" max="14" width="15.42578125" style="4" bestFit="1" customWidth="1"/>
    <col min="15" max="17" width="9.140625" style="4"/>
    <col min="18" max="18" width="15.42578125" style="4" bestFit="1" customWidth="1"/>
    <col min="19" max="16384" width="9.140625" style="4"/>
  </cols>
  <sheetData>
    <row r="2" spans="2:20" ht="13.5" thickBot="1"/>
    <row r="3" spans="2:20" ht="16.5" thickBot="1">
      <c r="C3" s="6"/>
      <c r="D3" s="6"/>
      <c r="E3" s="6"/>
      <c r="F3" s="7">
        <f>'КП '!K16*1000</f>
        <v>0</v>
      </c>
      <c r="H3" s="8"/>
      <c r="I3" s="9"/>
    </row>
    <row r="4" spans="2:20">
      <c r="B4" s="10" t="s">
        <v>14</v>
      </c>
      <c r="C4" s="11" t="str">
        <f>SUBSTITUTE(C5,G8,G9,1)</f>
        <v>ноль рублей 00 коп.</v>
      </c>
      <c r="I4" s="12"/>
      <c r="J4" s="12"/>
      <c r="K4" s="12"/>
      <c r="L4" s="147"/>
      <c r="M4" s="147"/>
      <c r="N4" s="147"/>
      <c r="O4" s="13"/>
      <c r="P4" s="13"/>
      <c r="Q4" s="12"/>
      <c r="R4" s="14"/>
      <c r="S4" s="12"/>
      <c r="T4" s="15"/>
    </row>
    <row r="5" spans="2:20" s="11" customFormat="1">
      <c r="B5" s="16" t="s">
        <v>15</v>
      </c>
      <c r="C5" s="11" t="str">
        <f>CONCATENATE(B7,B8,B9,B10,B11)</f>
        <v>ноль рублей 00 коп.</v>
      </c>
      <c r="D5" s="4"/>
      <c r="E5" s="4"/>
      <c r="F5" s="4"/>
      <c r="I5" s="17"/>
    </row>
    <row r="6" spans="2:20" ht="12.75" customHeight="1">
      <c r="E6" s="5"/>
      <c r="I6" s="18"/>
      <c r="J6" s="18"/>
      <c r="K6" s="18"/>
    </row>
    <row r="7" spans="2:20" ht="12.75" customHeight="1">
      <c r="B7" s="19" t="str">
        <f>CONCATENATE(IF(C14=0,"",F14),IF(C15=0,"",IF(D16&lt;20,IF(D16&lt;16,IF(D16&lt;10,F15,E16),G16),F15)),IF(C16=0,"",IF(NOT(C15=1),F16,"")),G17)</f>
        <v/>
      </c>
      <c r="E7" s="5"/>
      <c r="G7" s="20"/>
      <c r="H7" s="21"/>
      <c r="I7" s="18"/>
      <c r="J7" s="18"/>
      <c r="K7" s="18"/>
    </row>
    <row r="8" spans="2:20" ht="12.75" customHeight="1">
      <c r="B8" s="22" t="str">
        <f>CONCATENATE(IF(C18=0,"",F18),IF(C19=0,"",IF(D20&lt;20,IF(D20&lt;16,IF(D20&lt;10,F19,E20),G20),F19)),IF(C20=0,"",IF(NOT(C19=1),F20,"")),G21)</f>
        <v/>
      </c>
      <c r="C8" s="23"/>
      <c r="E8" s="24"/>
      <c r="G8" s="20"/>
      <c r="H8" s="21"/>
      <c r="I8" s="18"/>
      <c r="J8" s="18"/>
      <c r="K8" s="18"/>
      <c r="R8" s="25"/>
    </row>
    <row r="9" spans="2:20" s="22" customFormat="1" ht="12.75" customHeight="1">
      <c r="B9" s="22" t="str">
        <f>CONCATENATE(IF(C22=0,"",F22),IF(C23=0,"",IF(D24&lt;20,IF(D24&lt;16,IF(D24&lt;10,F23,E24),G24),F23)),IF(C24=0,"",IF(NOT(C23=1),F24,"")),G25)</f>
        <v/>
      </c>
      <c r="E9" s="26"/>
      <c r="F9" s="27"/>
      <c r="G9" s="20"/>
      <c r="H9" s="21"/>
      <c r="I9" s="18"/>
      <c r="J9" s="18"/>
      <c r="K9" s="18"/>
    </row>
    <row r="10" spans="2:20" s="22" customFormat="1" ht="12.75" customHeight="1">
      <c r="B10" s="22" t="str">
        <f>CONCATENATE(IF(C26=0,"",F26),IF(C27=0,"",IF(D28&lt;20,IF(D28&lt;16,IF(D28&lt;10,F27,E28),G28),F27)),IF(C28=0,"",IF(NOT(C27=1),F28,"")),G29)</f>
        <v xml:space="preserve">ноль рублей </v>
      </c>
      <c r="E10" s="26"/>
      <c r="F10" s="27"/>
      <c r="I10" s="18"/>
      <c r="J10" s="18"/>
      <c r="K10" s="18"/>
    </row>
    <row r="11" spans="2:20" s="22" customFormat="1">
      <c r="B11" s="28" t="str">
        <f>CONCATENATE(IF(D30=0,"0",D30),IF(D31=0,"0",D31)," ",G32)</f>
        <v>00 коп.</v>
      </c>
      <c r="E11" s="26"/>
      <c r="F11" s="27"/>
      <c r="N11" s="29"/>
    </row>
    <row r="12" spans="2:20" s="22" customFormat="1">
      <c r="B12" s="28"/>
      <c r="E12" s="30"/>
      <c r="F12" s="31">
        <f>TRUNC(F3)</f>
        <v>0</v>
      </c>
      <c r="G12" s="30" t="s">
        <v>16</v>
      </c>
      <c r="I12" s="26"/>
      <c r="N12" s="32"/>
    </row>
    <row r="13" spans="2:20" s="22" customFormat="1">
      <c r="B13" s="33">
        <f>TRUNC(B14/10)</f>
        <v>0</v>
      </c>
      <c r="C13" s="26"/>
      <c r="D13" s="30"/>
      <c r="I13" s="26"/>
    </row>
    <row r="14" spans="2:20" s="22" customFormat="1">
      <c r="B14" s="33">
        <f>TRUNC(B15/10)</f>
        <v>0</v>
      </c>
      <c r="C14" s="26">
        <f>TRUNC(RIGHT(B14))</f>
        <v>0</v>
      </c>
      <c r="D14" s="30">
        <f>C14</f>
        <v>0</v>
      </c>
      <c r="F14" s="34" t="str">
        <f>IF(C14=1,F42,IF(C14=2,H34,IF(C14=3,H35,IF(C14=4,H36,IF(C14=5,H37,IF(C14=6,H38,IF(C14=7,H39,IF(C14=8,H40,H41))))))))</f>
        <v xml:space="preserve">девятьсот </v>
      </c>
      <c r="I14" s="26"/>
    </row>
    <row r="15" spans="2:20" s="22" customFormat="1">
      <c r="B15" s="33">
        <f>TRUNC(B16/10)</f>
        <v>0</v>
      </c>
      <c r="C15" s="26">
        <f>TRUNC(RIGHT(B15))</f>
        <v>0</v>
      </c>
      <c r="D15" s="30">
        <f>IF(C15=1,"",C15)</f>
        <v>0</v>
      </c>
      <c r="F15" s="35" t="str">
        <f>IF(OR(D15=0,C15=1),"",IF(C15=2,F34,IF(C15=3,F35,IF(C15=4,F36,IF(C15=5,F37,IF(C15=6,F38,IF(C15=7,F39,IF(C15=8,F40,F41))))))))</f>
        <v/>
      </c>
      <c r="I15" s="26"/>
    </row>
    <row r="16" spans="2:20" s="22" customFormat="1">
      <c r="B16" s="33">
        <f>TRUNC(B18/10)</f>
        <v>0</v>
      </c>
      <c r="C16" s="26">
        <f>TRUNC(RIGHT(B16))</f>
        <v>0</v>
      </c>
      <c r="D16" s="30">
        <f>IF(C15=1,C16+10,IF(C16=0,0,C16))</f>
        <v>0</v>
      </c>
      <c r="E16" s="22" t="str">
        <f>IF(AND(D16&gt;9,D16&lt;16),IF(D16=10,E33,IF(D16=11,E34,IF(D16=12,E35,IF(D16=13,E36,IF(D16=14,E37,IF(D16=15,E38,)))))),"")</f>
        <v/>
      </c>
      <c r="F16" s="35" t="str">
        <f>IF(C16=1,B33,IF(C16=2,B34,IF(C16=3,B35,IF(C16=4,B36,IF(C16=5,B37,IF(C16=6,B38,IF(C16=7,B39,IF(C16=8,B40,B41))))))))</f>
        <v xml:space="preserve">девять </v>
      </c>
      <c r="G16" s="22" t="str">
        <f>IF(AND(D16&gt;15,D16&lt;20),IF(D16=16,E39,IF(D16=17,E40,IF(D16=18,E41,IF(D16=19,E42,)))),"")</f>
        <v/>
      </c>
      <c r="I16" s="26"/>
    </row>
    <row r="17" spans="2:10" s="22" customFormat="1">
      <c r="B17" s="33"/>
      <c r="C17" s="26"/>
      <c r="E17" s="26"/>
      <c r="F17" s="22">
        <f>C16+C15*10+C14*100</f>
        <v>0</v>
      </c>
      <c r="G17" s="22" t="str">
        <f>IF(F17=0,"",IF(C15=1,"миллиардов ",IF(C16=1,"милиард ",IF(OR(C16=2,C16=3,C16=4),"миллиарда ","милиардов "))))</f>
        <v/>
      </c>
      <c r="I17" s="26"/>
    </row>
    <row r="18" spans="2:10" s="22" customFormat="1">
      <c r="B18" s="33">
        <f>TRUNC(B19/10)</f>
        <v>0</v>
      </c>
      <c r="C18" s="26">
        <f>TRUNC(RIGHT(B18))</f>
        <v>0</v>
      </c>
      <c r="D18" s="30">
        <f>C18</f>
        <v>0</v>
      </c>
      <c r="F18" s="34" t="str">
        <f>IF(C18=1,F42,IF(C18=2,H34,IF(C18=3,H35,IF(C18=4,H36,IF(C18=5,H37,IF(C18=6,H38,IF(C18=7,H39,IF(C18=8,H40,H41))))))))</f>
        <v xml:space="preserve">девятьсот </v>
      </c>
      <c r="I18" s="26"/>
    </row>
    <row r="19" spans="2:10">
      <c r="B19" s="33">
        <f>TRUNC(B20/10)</f>
        <v>0</v>
      </c>
      <c r="C19" s="26">
        <f>TRUNC(RIGHT(B19))</f>
        <v>0</v>
      </c>
      <c r="D19" s="30">
        <f>IF(C19=1,"",C19)</f>
        <v>0</v>
      </c>
      <c r="E19" s="22"/>
      <c r="F19" s="35" t="str">
        <f>IF(OR(D19=0,C19=1),"",IF(C19=2,F34,IF(C19=3,F35,IF(C19=4,F36,IF(C19=5,F37,IF(C19=6,F38,IF(C19=7,F39,IF(C19=8,F40,F41))))))))</f>
        <v/>
      </c>
      <c r="G19" s="22"/>
    </row>
    <row r="20" spans="2:10" s="22" customFormat="1">
      <c r="B20" s="33">
        <f>TRUNC(B22/10)</f>
        <v>0</v>
      </c>
      <c r="C20" s="26">
        <f>TRUNC(RIGHT(B20))</f>
        <v>0</v>
      </c>
      <c r="D20" s="30">
        <f>IF(C19=1,C20+10,IF(C20=0,0,C20))</f>
        <v>0</v>
      </c>
      <c r="E20" s="22" t="str">
        <f>IF(AND(D20&gt;9,D20&lt;16),IF(D20=10,E33,IF(D20=11,E34,IF(D20=12,E35,IF(D20=13,E36,IF(D20=14,E37,IF(D20=15,E38,)))))),"")</f>
        <v/>
      </c>
      <c r="F20" s="35" t="str">
        <f>IF(C20=1,B33,IF(C20=2,B34,IF(C20=3,B35,IF(C20=4,B36,IF(C20=5,B37,IF(C20=6,B38,IF(C20=7,B39,IF(C20=8,B40,B41))))))))</f>
        <v xml:space="preserve">девять </v>
      </c>
      <c r="G20" s="22" t="str">
        <f>IF(AND(D20&gt;15,D20&lt;20),IF(D20=16,E39,IF(D20=17,E40,IF(D20=18,E41,IF(D20=19,E42,)))),"")</f>
        <v/>
      </c>
    </row>
    <row r="21" spans="2:10" s="22" customFormat="1">
      <c r="B21" s="33"/>
      <c r="C21" s="26"/>
      <c r="D21" s="30"/>
      <c r="F21" s="22">
        <f>C20+C19*10+C18*100</f>
        <v>0</v>
      </c>
      <c r="G21" s="22" t="str">
        <f>IF(F21=0,"",IF(C19=1,"миллионов ",IF(C20=1,"миллион ",IF(OR(C20=2,C20=3,C20=4),"миллиона ","миллионов "))))</f>
        <v/>
      </c>
    </row>
    <row r="22" spans="2:10" s="22" customFormat="1">
      <c r="B22" s="33">
        <f>TRUNC(B23/10)</f>
        <v>0</v>
      </c>
      <c r="C22" s="26">
        <f>TRUNC(RIGHT(B22))</f>
        <v>0</v>
      </c>
      <c r="D22" s="30">
        <f>C22</f>
        <v>0</v>
      </c>
      <c r="F22" s="34" t="str">
        <f>IF(C22=1,F42,IF(C22=2,H34,IF(C22=3,H35,IF(C22=4,H36,IF(C22=5,H37,IF(C22=6,H38,IF(C22=7,H39,IF(C22=8,H40,H41))))))))</f>
        <v xml:space="preserve">девятьсот </v>
      </c>
      <c r="J22" s="29"/>
    </row>
    <row r="23" spans="2:10" s="22" customFormat="1">
      <c r="B23" s="33">
        <f>TRUNC(B24/10)</f>
        <v>0</v>
      </c>
      <c r="C23" s="26">
        <f>TRUNC(RIGHT(B23))</f>
        <v>0</v>
      </c>
      <c r="D23" s="30">
        <f>IF(C23=1,"",C23)</f>
        <v>0</v>
      </c>
      <c r="F23" s="35" t="str">
        <f>IF(OR(D23=0,C23=1),"",IF(C23=2,F34,IF(C23=3,F35,IF(C23=4,F36,IF(C23=5,F37,IF(C23=6,F38,IF(C23=7,F39,IF(C23=8,F40,F41))))))))</f>
        <v/>
      </c>
    </row>
    <row r="24" spans="2:10" s="22" customFormat="1">
      <c r="B24" s="33">
        <f>TRUNC(B26/10)</f>
        <v>0</v>
      </c>
      <c r="C24" s="26">
        <f>TRUNC(RIGHT(B24))</f>
        <v>0</v>
      </c>
      <c r="D24" s="30">
        <f>IF(C23=1,C24+10,IF(C24=0,0,C24))</f>
        <v>0</v>
      </c>
      <c r="E24" s="22" t="str">
        <f>IF(AND(D24&gt;9,D24&lt;16),IF(D24=10,E33,IF(D24=11,E34,IF(D24=12,E35,IF(D24=13,E36,IF(D24=14,E37,IF(D24=15,E38,)))))),"")</f>
        <v/>
      </c>
      <c r="F24" s="35" t="str">
        <f>IF(C24=1,C33,IF(C24=2,C34,IF(C24=3,B35,IF(C24=4,B36,IF(C24=5,B37,IF(C24=6,B38,IF(C24=7,B39,IF(C24=8,B40,B41))))))))</f>
        <v xml:space="preserve">девять </v>
      </c>
      <c r="G24" s="22" t="str">
        <f>IF(AND(D24&gt;15,D24&lt;20),IF(D24=16,E39,IF(D24=17,E40,IF(D24=18,E41,IF(D24=19,E42,)))),"")</f>
        <v/>
      </c>
    </row>
    <row r="25" spans="2:10" s="22" customFormat="1">
      <c r="B25" s="33"/>
      <c r="C25" s="26"/>
      <c r="D25" s="30"/>
      <c r="F25" s="36">
        <f>C22*100+C23*10+C24</f>
        <v>0</v>
      </c>
      <c r="G25" s="22" t="str">
        <f>IF(F25=0,"",IF(C23=1,"тысяч ",IF(C24=1,"тысяча ",IF(OR(C24=2,C24=3,C24=4),"тысячи ","тысяч "))))</f>
        <v/>
      </c>
    </row>
    <row r="26" spans="2:10" s="22" customFormat="1">
      <c r="B26" s="33">
        <f>TRUNC(B27/10)</f>
        <v>0</v>
      </c>
      <c r="C26" s="26">
        <f>TRUNC(RIGHT(B26))</f>
        <v>0</v>
      </c>
      <c r="D26" s="30">
        <f>C26</f>
        <v>0</v>
      </c>
      <c r="F26" s="34" t="str">
        <f>IF(C26=1,F42,IF(C26=2,H34,IF(C26=3,H35,IF(C26=4,H36,IF(C26=5,H37,IF(C26=6,H38,IF(C26=7,H39,IF(C26=8,H40,H41))))))))</f>
        <v xml:space="preserve">девятьсот </v>
      </c>
    </row>
    <row r="27" spans="2:10" s="22" customFormat="1">
      <c r="B27" s="33">
        <f>TRUNC(B28/10)</f>
        <v>0</v>
      </c>
      <c r="C27" s="37">
        <f>TRUNC(RIGHT(B27))</f>
        <v>0</v>
      </c>
      <c r="D27" s="30">
        <f>IF(C27=1,"",C27)</f>
        <v>0</v>
      </c>
      <c r="F27" s="35" t="str">
        <f>IF(OR(D27=0,C27=1),"",IF(D27=2,F34,IF(D27=3,F35,IF(D27=4,F36,IF(D27=5,F37,IF(D27=6,F38,IF(D27=7,F39,IF(D27=8,F40,F41))))))))</f>
        <v/>
      </c>
      <c r="H27" s="26"/>
    </row>
    <row r="28" spans="2:10" s="22" customFormat="1">
      <c r="B28" s="33">
        <f>F12</f>
        <v>0</v>
      </c>
      <c r="C28" s="26">
        <f>TRUNC(RIGHT(B28))</f>
        <v>0</v>
      </c>
      <c r="D28" s="30">
        <f>IF(C27=1,C28+10,IF(C28=0,0,C28))</f>
        <v>0</v>
      </c>
      <c r="E28" s="22" t="str">
        <f>IF(AND(D28&gt;9,D28&lt;16),IF(D28=10,E33,IF(D28=11,E34,IF(D28=12,E35,IF(D28=13,E36,IF(D28=14,E37,IF(D28=15,E38,)))))),"")</f>
        <v/>
      </c>
      <c r="F28" s="35" t="str">
        <f>IF(C28=1,B33,IF(C28=2,B34,IF(C28=3,B35,IF(C28=4,B36,IF(C28=5,B37,IF(C28=6,B38,IF(C28=7,B39,IF(C28=8,B40,B41))))))))</f>
        <v xml:space="preserve">девять </v>
      </c>
      <c r="G28" s="22" t="str">
        <f>IF(AND(D28&gt;15,D28&lt;20),IF(D28=16,E39,IF(D28=17,E40,IF(D28=18,E41,IF(D28=19,E42,)))),"")</f>
        <v/>
      </c>
      <c r="H28" s="26"/>
    </row>
    <row r="29" spans="2:10" s="22" customFormat="1">
      <c r="B29" s="28"/>
      <c r="C29" s="37"/>
      <c r="D29" s="38"/>
      <c r="F29" s="36">
        <f>C26*100+C27*10+C28</f>
        <v>0</v>
      </c>
      <c r="G29" s="22" t="str">
        <f>IF(F29+F25+F21+F17=0,"ноль рублей ",IF(D28=1,"рубль ",IF(OR(D28=2,D28=3,D28=4),"рубля ","рублей ")))</f>
        <v xml:space="preserve">ноль рублей </v>
      </c>
      <c r="H29" s="26"/>
    </row>
    <row r="30" spans="2:10" s="22" customFormat="1">
      <c r="B30" s="39">
        <f>ROUND(100*(F3-F12),0)</f>
        <v>0</v>
      </c>
      <c r="D30" s="38">
        <f>TRUNC(B30/10)</f>
        <v>0</v>
      </c>
      <c r="F30" s="35" t="str">
        <f>IF(OR(D30=1,D30=0),"",IF(D30=2,F34,IF(D30=3,F35,IF(D30=4,F36,IF(D30=5,F37,IF(D30=6,F38,IF(D30=7,F39,IF(D30=8,F40,F41))))))))</f>
        <v/>
      </c>
      <c r="I30" s="26"/>
    </row>
    <row r="31" spans="2:10" s="22" customFormat="1">
      <c r="D31" s="38">
        <f>TRUNC(B30-D30*10)</f>
        <v>0</v>
      </c>
      <c r="F31" s="35" t="str">
        <f>IF(D31=1,C33,IF(D31=2,C34,IF(D31=3,B35,IF(D31=4,B36,IF(D31=5,B37,IF(D31=6,B38,IF(D31=7,B39,IF(D31=8,B40,B41))))))))</f>
        <v xml:space="preserve">девять </v>
      </c>
      <c r="I31" s="26"/>
    </row>
    <row r="32" spans="2:10" s="22" customFormat="1">
      <c r="G32" s="22" t="s">
        <v>17</v>
      </c>
      <c r="I32" s="26"/>
    </row>
    <row r="33" spans="2:9" s="22" customFormat="1">
      <c r="B33" s="40" t="s">
        <v>18</v>
      </c>
      <c r="C33" s="40" t="s">
        <v>19</v>
      </c>
      <c r="D33" s="40"/>
      <c r="E33" s="40" t="s">
        <v>20</v>
      </c>
      <c r="I33" s="26"/>
    </row>
    <row r="34" spans="2:9" s="22" customFormat="1">
      <c r="B34" s="40" t="s">
        <v>21</v>
      </c>
      <c r="C34" s="40" t="s">
        <v>22</v>
      </c>
      <c r="D34" s="40"/>
      <c r="E34" s="40" t="s">
        <v>23</v>
      </c>
      <c r="F34" s="40" t="s">
        <v>24</v>
      </c>
      <c r="H34" s="40" t="s">
        <v>25</v>
      </c>
    </row>
    <row r="35" spans="2:9" s="22" customFormat="1">
      <c r="B35" s="40" t="s">
        <v>26</v>
      </c>
      <c r="C35" s="40"/>
      <c r="D35" s="40"/>
      <c r="E35" s="40" t="s">
        <v>27</v>
      </c>
      <c r="F35" s="40" t="s">
        <v>28</v>
      </c>
      <c r="H35" s="40" t="s">
        <v>29</v>
      </c>
    </row>
    <row r="36" spans="2:9" s="22" customFormat="1">
      <c r="B36" s="40" t="s">
        <v>30</v>
      </c>
      <c r="C36" s="40"/>
      <c r="D36" s="40"/>
      <c r="E36" s="40" t="s">
        <v>31</v>
      </c>
      <c r="F36" s="40" t="s">
        <v>32</v>
      </c>
      <c r="H36" s="40" t="s">
        <v>33</v>
      </c>
    </row>
    <row r="37" spans="2:9" s="22" customFormat="1">
      <c r="B37" s="40" t="s">
        <v>34</v>
      </c>
      <c r="C37" s="40"/>
      <c r="D37" s="40"/>
      <c r="E37" s="40" t="s">
        <v>35</v>
      </c>
      <c r="F37" s="40" t="s">
        <v>36</v>
      </c>
      <c r="H37" s="40" t="s">
        <v>37</v>
      </c>
    </row>
    <row r="38" spans="2:9" s="22" customFormat="1">
      <c r="B38" s="40" t="s">
        <v>38</v>
      </c>
      <c r="C38" s="40"/>
      <c r="D38" s="40"/>
      <c r="E38" s="40" t="s">
        <v>39</v>
      </c>
      <c r="F38" s="40" t="s">
        <v>40</v>
      </c>
      <c r="H38" s="40" t="s">
        <v>41</v>
      </c>
    </row>
    <row r="39" spans="2:9" s="22" customFormat="1">
      <c r="B39" s="40" t="s">
        <v>42</v>
      </c>
      <c r="C39" s="40"/>
      <c r="D39" s="40"/>
      <c r="E39" s="40" t="s">
        <v>43</v>
      </c>
      <c r="F39" s="40" t="s">
        <v>44</v>
      </c>
      <c r="H39" s="40" t="s">
        <v>45</v>
      </c>
    </row>
    <row r="40" spans="2:9" s="22" customFormat="1">
      <c r="B40" s="41" t="s">
        <v>46</v>
      </c>
      <c r="C40" s="40"/>
      <c r="D40" s="40"/>
      <c r="E40" s="40" t="s">
        <v>47</v>
      </c>
      <c r="F40" s="40" t="s">
        <v>48</v>
      </c>
      <c r="H40" s="40" t="s">
        <v>49</v>
      </c>
    </row>
    <row r="41" spans="2:9" s="22" customFormat="1">
      <c r="B41" s="40" t="s">
        <v>50</v>
      </c>
      <c r="C41" s="40"/>
      <c r="D41" s="40"/>
      <c r="E41" s="40" t="s">
        <v>51</v>
      </c>
      <c r="F41" s="40" t="s">
        <v>52</v>
      </c>
      <c r="H41" s="40" t="s">
        <v>53</v>
      </c>
    </row>
    <row r="42" spans="2:9" s="22" customFormat="1">
      <c r="C42" s="40"/>
      <c r="D42" s="40"/>
      <c r="E42" s="40" t="s">
        <v>54</v>
      </c>
      <c r="F42" s="40" t="s">
        <v>55</v>
      </c>
      <c r="I42" s="26"/>
    </row>
    <row r="43" spans="2:9" s="22" customFormat="1">
      <c r="C43" s="40"/>
      <c r="D43" s="40"/>
      <c r="I43" s="26"/>
    </row>
    <row r="44" spans="2:9" s="22" customFormat="1">
      <c r="C44" s="40"/>
      <c r="D44" s="40"/>
      <c r="I44" s="26"/>
    </row>
    <row r="45" spans="2:9" s="22" customFormat="1">
      <c r="C45" s="40"/>
      <c r="D45" s="40"/>
      <c r="I45" s="26"/>
    </row>
    <row r="46" spans="2:9" s="22" customFormat="1">
      <c r="C46" s="40"/>
      <c r="D46" s="40"/>
      <c r="I46" s="26"/>
    </row>
    <row r="47" spans="2:9" s="22" customFormat="1">
      <c r="C47" s="40"/>
      <c r="D47" s="40"/>
      <c r="I47" s="26"/>
    </row>
    <row r="48" spans="2:9" s="22" customFormat="1">
      <c r="C48" s="40"/>
      <c r="D48" s="40"/>
      <c r="I48" s="26"/>
    </row>
    <row r="96" spans="2:5">
      <c r="B96" s="42"/>
      <c r="C96" s="42"/>
      <c r="D96" s="42"/>
      <c r="E96" s="42"/>
    </row>
  </sheetData>
  <mergeCells count="1">
    <mergeCell ref="L4:N4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V26"/>
  <sheetViews>
    <sheetView showGridLines="0" tabSelected="1" zoomScale="60" zoomScaleNormal="60" zoomScaleSheetLayoutView="75" workbookViewId="0">
      <selection activeCell="D21" sqref="D21"/>
    </sheetView>
  </sheetViews>
  <sheetFormatPr defaultColWidth="8.85546875" defaultRowHeight="15" outlineLevelCol="1"/>
  <cols>
    <col min="1" max="1" width="13" style="76" customWidth="1"/>
    <col min="2" max="2" width="42.7109375" style="77" customWidth="1"/>
    <col min="3" max="3" width="13.42578125" style="78" customWidth="1"/>
    <col min="4" max="4" width="43.42578125" style="79" customWidth="1"/>
    <col min="5" max="5" width="16.5703125" style="78" bestFit="1" customWidth="1"/>
    <col min="6" max="6" width="14.5703125" style="78" customWidth="1"/>
    <col min="7" max="7" width="20.140625" style="80" hidden="1" customWidth="1"/>
    <col min="8" max="8" width="18.140625" style="80" hidden="1" customWidth="1"/>
    <col min="9" max="9" width="19" style="77" customWidth="1"/>
    <col min="10" max="10" width="17.42578125" style="77" hidden="1" customWidth="1" outlineLevel="1"/>
    <col min="11" max="11" width="16.28515625" style="77" hidden="1" customWidth="1" outlineLevel="1"/>
    <col min="12" max="12" width="13" style="77" hidden="1" customWidth="1" outlineLevel="1" collapsed="1"/>
    <col min="13" max="13" width="24.7109375" style="77" customWidth="1" collapsed="1"/>
    <col min="14" max="14" width="32.7109375" style="77" customWidth="1"/>
    <col min="15" max="15" width="20.7109375" style="77" customWidth="1"/>
    <col min="16" max="16" width="23" style="77" customWidth="1"/>
    <col min="17" max="17" width="53.7109375" style="77" customWidth="1"/>
    <col min="18" max="18" width="25" style="77" customWidth="1"/>
    <col min="19" max="19" width="28.5703125" style="77" customWidth="1"/>
    <col min="20" max="20" width="17.7109375" style="77" customWidth="1"/>
    <col min="21" max="16384" width="8.85546875" style="77"/>
  </cols>
  <sheetData>
    <row r="1" spans="1:20" ht="18">
      <c r="E1" s="160"/>
      <c r="F1" s="160"/>
      <c r="G1" s="160"/>
      <c r="I1" s="149"/>
      <c r="J1" s="149"/>
      <c r="K1" s="149"/>
      <c r="L1" s="80"/>
      <c r="M1" s="81"/>
      <c r="R1" s="82" t="s">
        <v>87</v>
      </c>
    </row>
    <row r="2" spans="1:20" ht="18">
      <c r="E2" s="148"/>
      <c r="F2" s="148"/>
      <c r="G2" s="148"/>
      <c r="I2" s="148"/>
      <c r="J2" s="148"/>
      <c r="K2" s="148"/>
      <c r="L2" s="80"/>
      <c r="M2" s="83"/>
      <c r="R2" s="84" t="s">
        <v>88</v>
      </c>
    </row>
    <row r="3" spans="1:20" ht="18">
      <c r="E3" s="85"/>
      <c r="F3" s="85"/>
      <c r="G3" s="85"/>
      <c r="I3" s="85"/>
      <c r="J3" s="85"/>
      <c r="K3" s="85"/>
      <c r="L3" s="80"/>
      <c r="M3" s="86"/>
      <c r="R3" s="87" t="s">
        <v>93</v>
      </c>
    </row>
    <row r="4" spans="1:20">
      <c r="I4" s="78"/>
      <c r="J4" s="78"/>
      <c r="K4" s="78"/>
    </row>
    <row r="5" spans="1:20" ht="18">
      <c r="A5" s="161" t="s">
        <v>59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</row>
    <row r="6" spans="1:20" ht="18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</row>
    <row r="7" spans="1:20" ht="19.5" customHeight="1">
      <c r="A7" s="167" t="s">
        <v>92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20" ht="21.75" customHeight="1">
      <c r="A8" s="167" t="s">
        <v>91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</row>
    <row r="9" spans="1:20" ht="21" customHeight="1" thickBot="1">
      <c r="B9" s="88"/>
      <c r="C9" s="89"/>
      <c r="D9" s="90"/>
      <c r="E9" s="89"/>
      <c r="F9" s="89"/>
      <c r="G9" s="88"/>
      <c r="H9" s="88"/>
    </row>
    <row r="10" spans="1:20" ht="27.75" customHeight="1" thickBot="1">
      <c r="A10" s="152" t="s">
        <v>83</v>
      </c>
      <c r="B10" s="154" t="s">
        <v>1</v>
      </c>
      <c r="C10" s="154" t="s">
        <v>2</v>
      </c>
      <c r="D10" s="156" t="s">
        <v>62</v>
      </c>
      <c r="E10" s="158" t="s">
        <v>3</v>
      </c>
      <c r="F10" s="158"/>
      <c r="G10" s="154" t="s">
        <v>4</v>
      </c>
      <c r="H10" s="154" t="s">
        <v>5</v>
      </c>
      <c r="I10" s="150" t="s">
        <v>89</v>
      </c>
      <c r="J10" s="150" t="s">
        <v>58</v>
      </c>
      <c r="K10" s="150" t="s">
        <v>56</v>
      </c>
      <c r="L10" s="142"/>
      <c r="M10" s="169" t="s">
        <v>100</v>
      </c>
      <c r="N10" s="170"/>
      <c r="O10" s="170"/>
      <c r="P10" s="170"/>
      <c r="Q10" s="170"/>
      <c r="R10" s="170"/>
      <c r="S10" s="170"/>
      <c r="T10" s="171"/>
    </row>
    <row r="11" spans="1:20" ht="75.75" customHeight="1">
      <c r="A11" s="153"/>
      <c r="B11" s="155"/>
      <c r="C11" s="155"/>
      <c r="D11" s="157"/>
      <c r="E11" s="159"/>
      <c r="F11" s="159"/>
      <c r="G11" s="155"/>
      <c r="H11" s="155"/>
      <c r="I11" s="151"/>
      <c r="J11" s="151"/>
      <c r="K11" s="151"/>
      <c r="L11" s="143"/>
      <c r="M11" s="172" t="s">
        <v>84</v>
      </c>
      <c r="N11" s="174" t="s">
        <v>95</v>
      </c>
      <c r="O11" s="176" t="s">
        <v>85</v>
      </c>
      <c r="P11" s="176" t="s">
        <v>86</v>
      </c>
      <c r="Q11" s="176" t="s">
        <v>96</v>
      </c>
      <c r="R11" s="176" t="s">
        <v>97</v>
      </c>
      <c r="S11" s="176" t="s">
        <v>99</v>
      </c>
      <c r="T11" s="176" t="s">
        <v>94</v>
      </c>
    </row>
    <row r="12" spans="1:20" ht="63.75" customHeight="1" thickBot="1">
      <c r="A12" s="153"/>
      <c r="B12" s="155"/>
      <c r="C12" s="155"/>
      <c r="D12" s="157"/>
      <c r="E12" s="127" t="s">
        <v>6</v>
      </c>
      <c r="F12" s="127" t="s">
        <v>7</v>
      </c>
      <c r="G12" s="155"/>
      <c r="H12" s="155"/>
      <c r="I12" s="151"/>
      <c r="J12" s="151"/>
      <c r="K12" s="151"/>
      <c r="L12" s="144">
        <v>10524</v>
      </c>
      <c r="M12" s="173"/>
      <c r="N12" s="175"/>
      <c r="O12" s="177"/>
      <c r="P12" s="177"/>
      <c r="Q12" s="177"/>
      <c r="R12" s="177"/>
      <c r="S12" s="177"/>
      <c r="T12" s="177"/>
    </row>
    <row r="13" spans="1:20" s="95" customFormat="1" ht="21.75" customHeight="1" thickBot="1">
      <c r="A13" s="91">
        <v>1</v>
      </c>
      <c r="B13" s="92">
        <v>2</v>
      </c>
      <c r="C13" s="92">
        <v>3</v>
      </c>
      <c r="D13" s="92">
        <v>4</v>
      </c>
      <c r="E13" s="92">
        <v>5</v>
      </c>
      <c r="F13" s="92">
        <v>6</v>
      </c>
      <c r="G13" s="93" t="s">
        <v>8</v>
      </c>
      <c r="H13" s="92">
        <v>9</v>
      </c>
      <c r="I13" s="92">
        <v>7</v>
      </c>
      <c r="J13" s="92">
        <v>8</v>
      </c>
      <c r="K13" s="92">
        <v>9</v>
      </c>
      <c r="L13" s="94"/>
      <c r="M13" s="145">
        <v>60</v>
      </c>
      <c r="N13" s="145" t="s">
        <v>101</v>
      </c>
      <c r="O13" s="145">
        <v>50</v>
      </c>
      <c r="P13" s="145" t="s">
        <v>102</v>
      </c>
      <c r="Q13" s="145" t="s">
        <v>101</v>
      </c>
      <c r="R13" s="146" t="s">
        <v>98</v>
      </c>
      <c r="S13" s="146">
        <v>10</v>
      </c>
      <c r="T13" s="73"/>
    </row>
    <row r="14" spans="1:20" s="102" customFormat="1" ht="84.75" customHeight="1">
      <c r="A14" s="135"/>
      <c r="B14" s="136" t="s">
        <v>105</v>
      </c>
      <c r="C14" s="97"/>
      <c r="D14" s="125"/>
      <c r="E14" s="132" t="s">
        <v>103</v>
      </c>
      <c r="F14" s="133" t="s">
        <v>104</v>
      </c>
      <c r="G14" s="96"/>
      <c r="H14" s="96"/>
      <c r="I14" s="137"/>
      <c r="J14" s="99"/>
      <c r="K14" s="99"/>
      <c r="L14" s="72"/>
      <c r="M14" s="100"/>
      <c r="N14" s="100"/>
      <c r="O14" s="100"/>
      <c r="P14" s="100"/>
      <c r="Q14" s="100"/>
      <c r="R14" s="101"/>
      <c r="S14" s="101"/>
      <c r="T14" s="101"/>
    </row>
    <row r="15" spans="1:20" s="102" customFormat="1" ht="48.75" customHeight="1">
      <c r="A15" s="138"/>
      <c r="B15" s="139"/>
      <c r="C15" s="97"/>
      <c r="D15" s="126"/>
      <c r="E15" s="132"/>
      <c r="F15" s="134"/>
      <c r="G15" s="96"/>
      <c r="H15" s="96"/>
      <c r="I15" s="140"/>
      <c r="J15" s="103"/>
      <c r="K15" s="103"/>
      <c r="L15" s="71"/>
      <c r="M15" s="100"/>
      <c r="N15" s="100"/>
      <c r="O15" s="98"/>
      <c r="P15" s="98"/>
      <c r="Q15" s="98"/>
      <c r="R15" s="104"/>
      <c r="S15" s="104"/>
      <c r="T15" s="104"/>
    </row>
    <row r="16" spans="1:20" ht="35.25" customHeight="1" thickBot="1">
      <c r="A16" s="165" t="s">
        <v>57</v>
      </c>
      <c r="B16" s="166"/>
      <c r="C16" s="166"/>
      <c r="D16" s="166"/>
      <c r="E16" s="166"/>
      <c r="F16" s="166"/>
      <c r="G16" s="105"/>
      <c r="H16" s="105"/>
      <c r="I16" s="106"/>
      <c r="J16" s="106"/>
      <c r="K16" s="106"/>
      <c r="L16" s="106"/>
      <c r="M16" s="106"/>
      <c r="N16" s="106"/>
      <c r="O16" s="106"/>
      <c r="P16" s="106"/>
      <c r="Q16" s="106"/>
      <c r="R16" s="107"/>
      <c r="S16" s="107"/>
      <c r="T16" s="107"/>
    </row>
    <row r="17" spans="1:22" ht="18" customHeight="1">
      <c r="B17" s="108"/>
      <c r="L17" s="109"/>
    </row>
    <row r="18" spans="1:22" ht="30.75" customHeight="1">
      <c r="A18" s="110"/>
      <c r="B18" s="111"/>
      <c r="C18" s="111"/>
      <c r="D18" s="111"/>
      <c r="E18" s="111"/>
      <c r="F18" s="111"/>
      <c r="I18" s="112"/>
      <c r="J18" s="112"/>
      <c r="K18" s="112"/>
      <c r="M18" s="168"/>
      <c r="N18" s="168"/>
      <c r="O18" s="141"/>
      <c r="P18" s="168"/>
      <c r="Q18" s="168"/>
      <c r="R18" s="168"/>
      <c r="S18" s="168"/>
      <c r="T18" s="168"/>
      <c r="U18" s="168"/>
      <c r="V18" s="168"/>
    </row>
    <row r="19" spans="1:22" ht="18">
      <c r="B19" s="113" t="s">
        <v>10</v>
      </c>
      <c r="C19" s="114"/>
      <c r="D19" s="115"/>
      <c r="E19" s="77"/>
      <c r="F19" s="116" t="s">
        <v>90</v>
      </c>
      <c r="G19" s="114"/>
      <c r="H19" s="114"/>
      <c r="I19" s="117"/>
      <c r="J19" s="112"/>
      <c r="K19" s="112"/>
      <c r="M19" s="168"/>
      <c r="N19" s="168"/>
      <c r="O19" s="141"/>
      <c r="P19" s="168"/>
      <c r="Q19" s="168"/>
      <c r="R19" s="168"/>
      <c r="S19" s="168"/>
      <c r="T19" s="168"/>
      <c r="U19" s="168"/>
      <c r="V19" s="168"/>
    </row>
    <row r="20" spans="1:22" s="120" customFormat="1" ht="30" customHeight="1">
      <c r="A20" s="118"/>
      <c r="B20" s="124"/>
      <c r="C20" s="119"/>
      <c r="D20" s="75"/>
      <c r="E20" s="131"/>
      <c r="F20" s="131"/>
      <c r="G20" s="131"/>
      <c r="H20" s="131"/>
      <c r="I20" s="131"/>
      <c r="J20" s="128"/>
      <c r="K20" s="128"/>
      <c r="L20" s="77"/>
    </row>
    <row r="21" spans="1:22" ht="20.25" customHeight="1">
      <c r="B21" s="129" t="s">
        <v>11</v>
      </c>
      <c r="C21" s="114"/>
      <c r="D21" s="115"/>
      <c r="E21" s="163" t="s">
        <v>11</v>
      </c>
      <c r="F21" s="163"/>
      <c r="G21" s="163"/>
      <c r="H21" s="163"/>
      <c r="I21" s="163"/>
      <c r="J21" s="3"/>
      <c r="K21" s="3"/>
      <c r="L21" s="120"/>
    </row>
    <row r="22" spans="1:22" ht="20.25">
      <c r="B22" s="129"/>
      <c r="C22" s="114"/>
      <c r="D22" s="115"/>
      <c r="E22" s="129"/>
      <c r="F22" s="121"/>
      <c r="G22" s="114"/>
      <c r="H22" s="114"/>
      <c r="I22" s="114"/>
    </row>
    <row r="23" spans="1:22" s="80" customFormat="1" ht="39.75" customHeight="1">
      <c r="A23" s="122"/>
      <c r="B23" s="130"/>
      <c r="C23" s="114"/>
      <c r="D23" s="115"/>
      <c r="E23" s="164"/>
      <c r="F23" s="164"/>
      <c r="G23" s="164"/>
      <c r="H23" s="164"/>
      <c r="I23" s="164"/>
      <c r="J23" s="74"/>
      <c r="K23" s="74"/>
    </row>
    <row r="24" spans="1:22" ht="20.25" customHeight="1">
      <c r="B24" s="123" t="s">
        <v>12</v>
      </c>
      <c r="C24" s="114"/>
      <c r="D24" s="115"/>
      <c r="E24" s="163" t="s">
        <v>12</v>
      </c>
      <c r="F24" s="163"/>
      <c r="G24" s="163"/>
      <c r="H24" s="163"/>
      <c r="I24" s="163"/>
      <c r="J24" s="3"/>
      <c r="K24" s="3"/>
    </row>
    <row r="25" spans="1:22">
      <c r="B25" s="129" t="s">
        <v>13</v>
      </c>
      <c r="C25" s="114"/>
      <c r="D25" s="115"/>
      <c r="E25" s="163" t="s">
        <v>13</v>
      </c>
      <c r="F25" s="163"/>
      <c r="G25" s="163"/>
      <c r="H25" s="163"/>
      <c r="I25" s="163"/>
      <c r="J25" s="129"/>
      <c r="K25" s="129"/>
    </row>
    <row r="26" spans="1:22" ht="18">
      <c r="E26" s="162"/>
      <c r="F26" s="162"/>
    </row>
  </sheetData>
  <dataConsolidate/>
  <mergeCells count="42">
    <mergeCell ref="U18:U19"/>
    <mergeCell ref="V18:V19"/>
    <mergeCell ref="P18:P19"/>
    <mergeCell ref="Q18:Q19"/>
    <mergeCell ref="R18:R19"/>
    <mergeCell ref="S18:S19"/>
    <mergeCell ref="A16:F16"/>
    <mergeCell ref="A7:R7"/>
    <mergeCell ref="A8:R8"/>
    <mergeCell ref="M18:M19"/>
    <mergeCell ref="N18:N19"/>
    <mergeCell ref="M10:T10"/>
    <mergeCell ref="M11:M12"/>
    <mergeCell ref="N11:N12"/>
    <mergeCell ref="O11:O12"/>
    <mergeCell ref="P11:P12"/>
    <mergeCell ref="Q11:Q12"/>
    <mergeCell ref="R11:R12"/>
    <mergeCell ref="S11:S12"/>
    <mergeCell ref="T11:T12"/>
    <mergeCell ref="T18:T19"/>
    <mergeCell ref="E26:F26"/>
    <mergeCell ref="E21:I21"/>
    <mergeCell ref="E23:I23"/>
    <mergeCell ref="E24:I24"/>
    <mergeCell ref="E25:I25"/>
    <mergeCell ref="I2:K2"/>
    <mergeCell ref="I1:K1"/>
    <mergeCell ref="I10:I12"/>
    <mergeCell ref="A10:A12"/>
    <mergeCell ref="B10:B12"/>
    <mergeCell ref="C10:C12"/>
    <mergeCell ref="D10:D12"/>
    <mergeCell ref="E10:F11"/>
    <mergeCell ref="G10:G12"/>
    <mergeCell ref="H10:H12"/>
    <mergeCell ref="E1:G1"/>
    <mergeCell ref="E2:G2"/>
    <mergeCell ref="K10:K12"/>
    <mergeCell ref="J10:J12"/>
    <mergeCell ref="A5:R5"/>
    <mergeCell ref="A6:R6"/>
  </mergeCells>
  <conditionalFormatting sqref="I26:K1048576 I22:K22 A10:H12 I17:K17 E1:F3 I8:K9 I1:K4 M1:M3 J14:K15">
    <cfRule type="cellIs" dxfId="7" priority="11" operator="equal">
      <formula>"х"</formula>
    </cfRule>
  </conditionalFormatting>
  <conditionalFormatting sqref="I8:K8">
    <cfRule type="cellIs" dxfId="6" priority="8" operator="equal">
      <formula>"х"</formula>
    </cfRule>
  </conditionalFormatting>
  <conditionalFormatting sqref="M14:R15">
    <cfRule type="cellIs" dxfId="5" priority="7" operator="equal">
      <formula>"х"</formula>
    </cfRule>
  </conditionalFormatting>
  <conditionalFormatting sqref="I7:K7">
    <cfRule type="cellIs" dxfId="4" priority="4" operator="equal">
      <formula>"х"</formula>
    </cfRule>
  </conditionalFormatting>
  <conditionalFormatting sqref="I7:K7">
    <cfRule type="cellIs" dxfId="3" priority="3" operator="equal">
      <formula>"х"</formula>
    </cfRule>
  </conditionalFormatting>
  <conditionalFormatting sqref="S14:S15">
    <cfRule type="cellIs" dxfId="2" priority="2" operator="equal">
      <formula>"х"</formula>
    </cfRule>
  </conditionalFormatting>
  <conditionalFormatting sqref="T14:T15">
    <cfRule type="cellIs" dxfId="1" priority="1" operator="equal">
      <formula>"х"</formula>
    </cfRule>
  </conditionalFormatting>
  <pageMargins left="0.39370078740157483" right="0.39370078740157483" top="0.59055118110236227" bottom="0.39370078740157483" header="0.31496062992125984" footer="0.11811023622047245"/>
  <pageSetup paperSize="8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topLeftCell="A10" zoomScaleNormal="100" zoomScaleSheetLayoutView="100" workbookViewId="0">
      <selection activeCell="A25" sqref="A25:B30"/>
    </sheetView>
  </sheetViews>
  <sheetFormatPr defaultRowHeight="12.75"/>
  <cols>
    <col min="1" max="1" width="6.7109375" style="45" customWidth="1"/>
    <col min="2" max="2" width="57.5703125" style="45" customWidth="1"/>
    <col min="3" max="3" width="19.140625" style="45" customWidth="1"/>
    <col min="4" max="16384" width="9.140625" style="45"/>
  </cols>
  <sheetData>
    <row r="1" spans="1:11" ht="15">
      <c r="A1" s="44" t="s">
        <v>63</v>
      </c>
      <c r="C1" s="183" t="s">
        <v>0</v>
      </c>
      <c r="D1" s="183"/>
      <c r="E1" s="183"/>
    </row>
    <row r="2" spans="1:11" ht="14.25">
      <c r="A2" s="46" t="s">
        <v>64</v>
      </c>
      <c r="B2" s="184" t="s">
        <v>77</v>
      </c>
      <c r="C2" s="184"/>
      <c r="D2" s="58"/>
      <c r="E2" s="58"/>
    </row>
    <row r="3" spans="1:11" ht="14.25">
      <c r="A3" s="46" t="s">
        <v>65</v>
      </c>
      <c r="B3" s="185" t="s">
        <v>78</v>
      </c>
      <c r="C3" s="185"/>
      <c r="D3" s="56"/>
      <c r="E3" s="56"/>
    </row>
    <row r="4" spans="1:11" ht="14.25">
      <c r="A4" s="47"/>
      <c r="C4" s="57"/>
      <c r="D4" s="57"/>
      <c r="E4" s="57"/>
    </row>
    <row r="5" spans="1:11">
      <c r="A5" s="48"/>
    </row>
    <row r="6" spans="1:11" ht="15">
      <c r="A6" s="180" t="s">
        <v>75</v>
      </c>
      <c r="B6" s="180"/>
      <c r="C6" s="180"/>
    </row>
    <row r="7" spans="1:11" ht="22.5" customHeight="1">
      <c r="A7" s="181" t="s">
        <v>66</v>
      </c>
      <c r="B7" s="181"/>
      <c r="C7" s="181"/>
    </row>
    <row r="8" spans="1:11" ht="15">
      <c r="A8" s="49"/>
    </row>
    <row r="9" spans="1:11" ht="69.75" customHeight="1">
      <c r="A9" s="182" t="s">
        <v>67</v>
      </c>
      <c r="B9" s="182"/>
      <c r="C9" s="182"/>
    </row>
    <row r="10" spans="1:11" ht="21.75" customHeight="1">
      <c r="A10" s="59"/>
      <c r="B10" s="59"/>
      <c r="C10" s="59"/>
    </row>
    <row r="11" spans="1:11" s="2" customFormat="1" ht="18" customHeight="1">
      <c r="A11" s="61" t="s">
        <v>79</v>
      </c>
      <c r="B11" s="1"/>
      <c r="C11" s="186"/>
      <c r="D11" s="186"/>
      <c r="E11" s="186"/>
      <c r="F11" s="186"/>
      <c r="G11" s="186"/>
      <c r="H11" s="186"/>
      <c r="I11" s="43"/>
      <c r="J11" s="43"/>
      <c r="K11" s="43"/>
    </row>
    <row r="12" spans="1:11" s="2" customFormat="1" ht="52.5" customHeight="1">
      <c r="A12" s="187" t="s">
        <v>80</v>
      </c>
      <c r="B12" s="187"/>
      <c r="C12" s="187"/>
      <c r="D12" s="62"/>
      <c r="E12" s="62"/>
      <c r="F12" s="62"/>
      <c r="G12" s="62"/>
      <c r="H12" s="62"/>
      <c r="I12" s="60"/>
      <c r="J12" s="60"/>
      <c r="K12" s="60"/>
    </row>
    <row r="13" spans="1:11" ht="13.5" thickBot="1">
      <c r="A13" s="50"/>
    </row>
    <row r="14" spans="1:11" ht="35.25" customHeight="1" thickBot="1">
      <c r="A14" s="51" t="s">
        <v>68</v>
      </c>
      <c r="B14" s="52" t="s">
        <v>69</v>
      </c>
      <c r="C14" s="52" t="s">
        <v>81</v>
      </c>
    </row>
    <row r="15" spans="1:11" ht="30" customHeight="1" thickBot="1">
      <c r="A15" s="63">
        <v>1</v>
      </c>
      <c r="B15" s="53" t="s">
        <v>70</v>
      </c>
      <c r="C15" s="55">
        <v>6360</v>
      </c>
    </row>
    <row r="16" spans="1:11" ht="30" customHeight="1" thickBot="1">
      <c r="A16" s="63">
        <v>2</v>
      </c>
      <c r="B16" s="53" t="s">
        <v>71</v>
      </c>
      <c r="C16" s="55">
        <v>1921</v>
      </c>
    </row>
    <row r="17" spans="1:3" ht="30" customHeight="1" thickBot="1">
      <c r="A17" s="63">
        <v>3</v>
      </c>
      <c r="B17" s="53" t="s">
        <v>74</v>
      </c>
      <c r="C17" s="55">
        <v>153</v>
      </c>
    </row>
    <row r="18" spans="1:3" ht="29.25" thickBot="1">
      <c r="A18" s="63">
        <v>4</v>
      </c>
      <c r="B18" s="54" t="s">
        <v>72</v>
      </c>
      <c r="C18" s="55">
        <v>2090</v>
      </c>
    </row>
    <row r="19" spans="1:3" ht="25.5" customHeight="1" thickBot="1">
      <c r="A19" s="63"/>
      <c r="B19" s="53" t="s">
        <v>73</v>
      </c>
      <c r="C19" s="55">
        <f>SUM(C15:C18)</f>
        <v>10524</v>
      </c>
    </row>
    <row r="20" spans="1:3" ht="27.75" customHeight="1" thickBot="1">
      <c r="A20" s="178" t="s">
        <v>76</v>
      </c>
      <c r="B20" s="179"/>
      <c r="C20" s="55">
        <f>C19</f>
        <v>10524</v>
      </c>
    </row>
    <row r="21" spans="1:3">
      <c r="A21" s="48"/>
    </row>
    <row r="24" spans="1:3">
      <c r="A24" s="70" t="s">
        <v>9</v>
      </c>
      <c r="B24" s="66"/>
    </row>
    <row r="25" spans="1:3">
      <c r="A25" s="68" t="s">
        <v>60</v>
      </c>
      <c r="B25" s="67"/>
    </row>
    <row r="26" spans="1:3">
      <c r="A26" s="69" t="s">
        <v>11</v>
      </c>
      <c r="B26" s="66"/>
    </row>
    <row r="27" spans="1:3">
      <c r="A27" s="65"/>
      <c r="B27" s="66"/>
    </row>
    <row r="28" spans="1:3">
      <c r="A28" s="68" t="s">
        <v>61</v>
      </c>
      <c r="B28" s="67"/>
    </row>
    <row r="29" spans="1:3">
      <c r="A29" s="69" t="s">
        <v>12</v>
      </c>
      <c r="B29" s="66"/>
    </row>
    <row r="30" spans="1:3">
      <c r="A30" s="64" t="s">
        <v>82</v>
      </c>
      <c r="B30" s="66"/>
    </row>
  </sheetData>
  <mergeCells count="9">
    <mergeCell ref="A20:B20"/>
    <mergeCell ref="A6:C6"/>
    <mergeCell ref="A7:C7"/>
    <mergeCell ref="A9:C9"/>
    <mergeCell ref="C1:E1"/>
    <mergeCell ref="B2:C2"/>
    <mergeCell ref="B3:C3"/>
    <mergeCell ref="C11:H11"/>
    <mergeCell ref="A12:C12"/>
  </mergeCells>
  <conditionalFormatting sqref="D1:E3 C1 I11:K11">
    <cfRule type="cellIs" dxfId="0" priority="2" operator="equal">
      <formula>"х"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 с</vt:lpstr>
      <vt:lpstr>КП </vt:lpstr>
      <vt:lpstr>смета</vt:lpstr>
      <vt:lpstr>'КП '!Заголовки_для_печати</vt:lpstr>
      <vt:lpstr>'КП '!Область_печати</vt:lpstr>
      <vt:lpstr>смета!Область_печати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Eiljina</dc:creator>
  <cp:lastModifiedBy>Данилов Валентин Михайлович</cp:lastModifiedBy>
  <cp:lastPrinted>2016-11-17T12:01:18Z</cp:lastPrinted>
  <dcterms:created xsi:type="dcterms:W3CDTF">2016-09-28T10:02:28Z</dcterms:created>
  <dcterms:modified xsi:type="dcterms:W3CDTF">2018-09-13T04:43:33Z</dcterms:modified>
</cp:coreProperties>
</file>